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120" windowWidth="12705" windowHeight="9075" activeTab="0"/>
  </bookViews>
  <sheets>
    <sheet name="Návrh" sheetId="1" r:id="rId1"/>
    <sheet name="Čerpání" sheetId="2" r:id="rId2"/>
    <sheet name="Vyúčtování" sheetId="3" r:id="rId3"/>
    <sheet name="List1" sheetId="4" r:id="rId4"/>
  </sheets>
  <definedNames>
    <definedName name="_xlnm.Print_Area" localSheetId="0">'Návrh'!$A$1:$H$46</definedName>
    <definedName name="_xlnm.Print_Area" localSheetId="2">'Vyúčtování'!$A$1:$G$48</definedName>
  </definedNames>
  <calcPr fullCalcOnLoad="1"/>
</workbook>
</file>

<file path=xl/sharedStrings.xml><?xml version="1.0" encoding="utf-8"?>
<sst xmlns="http://schemas.openxmlformats.org/spreadsheetml/2006/main" count="200" uniqueCount="143">
  <si>
    <t>Pracoviště:</t>
  </si>
  <si>
    <t>Účel cesty:</t>
  </si>
  <si>
    <t>Stravné:</t>
  </si>
  <si>
    <t>Kapesné:</t>
  </si>
  <si>
    <t>Ubytování</t>
  </si>
  <si>
    <t>zvoucí strany:</t>
  </si>
  <si>
    <t>z rozpočtu pracoviště:</t>
  </si>
  <si>
    <t>z grantu č.:</t>
  </si>
  <si>
    <t>z jiných zdrojů:</t>
  </si>
  <si>
    <t>Slovem:</t>
  </si>
  <si>
    <t>Úhrada z prostředků</t>
  </si>
  <si>
    <t>………………………….</t>
  </si>
  <si>
    <t>Datum pobytu (včetně cesty):</t>
  </si>
  <si>
    <t xml:space="preserve">          Rozpis požadovaných finančních prostředků:</t>
  </si>
  <si>
    <t>Místo  pobytu:</t>
  </si>
  <si>
    <t xml:space="preserve">               Návrh na zahraniční pracovní cestu</t>
  </si>
  <si>
    <t xml:space="preserve">Použité dopravní prostředky: </t>
  </si>
  <si>
    <t>Nástup na ZPC:</t>
  </si>
  <si>
    <t xml:space="preserve">Tel: </t>
  </si>
  <si>
    <t xml:space="preserve">   / adresa/</t>
  </si>
  <si>
    <t>Konec ZPC:</t>
  </si>
  <si>
    <t>datum a podpis  pracovníka</t>
  </si>
  <si>
    <t>Rozpis položek:</t>
  </si>
  <si>
    <t xml:space="preserve"> </t>
  </si>
  <si>
    <t xml:space="preserve">  / vlastní vozidlo :</t>
  </si>
  <si>
    <t xml:space="preserve">                  ………………………</t>
  </si>
  <si>
    <t xml:space="preserve">na žádost zaměstnavatele   </t>
  </si>
  <si>
    <t xml:space="preserve">      ………………………………………</t>
  </si>
  <si>
    <t xml:space="preserve">    ………………………….</t>
  </si>
  <si>
    <t>UK, Ovocný trh 3-5, Praha 1</t>
  </si>
  <si>
    <t xml:space="preserve">                   správce rozpočtu RUK</t>
  </si>
  <si>
    <t>vyplaceno:</t>
  </si>
  <si>
    <t xml:space="preserve">se souhlasem zaměstnavatele </t>
  </si>
  <si>
    <t xml:space="preserve"> / adresa /</t>
  </si>
  <si>
    <t>Čerpání poskytnuté zálohy</t>
  </si>
  <si>
    <t>Příloha č.1</t>
  </si>
  <si>
    <t>A. Stravné</t>
  </si>
  <si>
    <t xml:space="preserve"> pozn. Bezplatně poskytnuté stravování uveďte slovy ANO/NE</t>
  </si>
  <si>
    <t>Počátek cesty dne:</t>
  </si>
  <si>
    <t>Překročení hranice v hod:</t>
  </si>
  <si>
    <t>Ukončení cesty dne:</t>
  </si>
  <si>
    <t>Datum</t>
  </si>
  <si>
    <t>Snídaně</t>
  </si>
  <si>
    <t>Oběd</t>
  </si>
  <si>
    <t>Večeře</t>
  </si>
  <si>
    <t>Měna</t>
  </si>
  <si>
    <t>Denní limit</t>
  </si>
  <si>
    <t>Míra krácení</t>
  </si>
  <si>
    <t>Denní nárok</t>
  </si>
  <si>
    <t>ne</t>
  </si>
  <si>
    <t>první den</t>
  </si>
  <si>
    <t>poslední den</t>
  </si>
  <si>
    <t>CELKEM:</t>
  </si>
  <si>
    <t xml:space="preserve">B. Kapesné </t>
  </si>
  <si>
    <t>C. Ubytování (dle dokladů v příloze )</t>
  </si>
  <si>
    <t>název položky</t>
  </si>
  <si>
    <t>částka</t>
  </si>
  <si>
    <t>D Nutné vedlejší výdaje (dle dokladů v příloze)</t>
  </si>
  <si>
    <t>Název položky</t>
  </si>
  <si>
    <t>v Kč</t>
  </si>
  <si>
    <t>Částka</t>
  </si>
  <si>
    <t>Vyúčtování zahraniční pracovní cesty</t>
  </si>
  <si>
    <r>
      <t xml:space="preserve"> Zaměstnavatel:      </t>
    </r>
    <r>
      <rPr>
        <i/>
        <sz val="11"/>
        <rFont val="Times CE"/>
        <family val="0"/>
      </rPr>
      <t xml:space="preserve"> </t>
    </r>
  </si>
  <si>
    <r>
      <t xml:space="preserve">telefon: </t>
    </r>
    <r>
      <rPr>
        <i/>
        <sz val="11"/>
        <rFont val="Times CE"/>
        <family val="0"/>
      </rPr>
      <t xml:space="preserve"> </t>
    </r>
  </si>
  <si>
    <t xml:space="preserve"> Místo pobytu:</t>
  </si>
  <si>
    <r>
      <t xml:space="preserve">Stát:     </t>
    </r>
    <r>
      <rPr>
        <i/>
        <sz val="11"/>
        <rFont val="Times CE"/>
        <family val="0"/>
      </rPr>
      <t xml:space="preserve"> </t>
    </r>
  </si>
  <si>
    <t xml:space="preserve"> Účel cesty:</t>
  </si>
  <si>
    <r>
      <t xml:space="preserve"> Datum pobytu:      </t>
    </r>
    <r>
      <rPr>
        <i/>
        <sz val="11"/>
        <rFont val="Times CE"/>
        <family val="0"/>
      </rPr>
      <t xml:space="preserve"> </t>
    </r>
  </si>
  <si>
    <t xml:space="preserve">Doprava: </t>
  </si>
  <si>
    <t>limit na den:</t>
  </si>
  <si>
    <t>počet dnů:</t>
  </si>
  <si>
    <t>celkem:</t>
  </si>
  <si>
    <t xml:space="preserve">v %    </t>
  </si>
  <si>
    <t>počet nocí:</t>
  </si>
  <si>
    <t>v cizí měně:</t>
  </si>
  <si>
    <t xml:space="preserve"> PŘÍDĚL CELKEM:</t>
  </si>
  <si>
    <t xml:space="preserve"> FINANČNÍ NÁROK(dle přílohy)</t>
  </si>
  <si>
    <t xml:space="preserve"> A. Stravné:</t>
  </si>
  <si>
    <t>(*)</t>
  </si>
  <si>
    <t xml:space="preserve"> B. Kapesné:</t>
  </si>
  <si>
    <t xml:space="preserve"> C. Ubytování  </t>
  </si>
  <si>
    <t xml:space="preserve"> D. Nutné vedlejší výdaje:</t>
  </si>
  <si>
    <t xml:space="preserve"> E. Náklady na tuzemskou část ZPC:      </t>
  </si>
  <si>
    <t xml:space="preserve"> NÁROK CELKEM:</t>
  </si>
  <si>
    <t xml:space="preserve"> ROZDÍL CELKEM:</t>
  </si>
  <si>
    <t xml:space="preserve"> * V případě poskytnutí bezplatného stravování bude  tato skutečnost uvedena v příloze "Čerpání"</t>
  </si>
  <si>
    <r>
      <t xml:space="preserve">  tohoto vyúčtování a poskytnutá  záloha  na stravné bude úměrně krácena dle </t>
    </r>
    <r>
      <rPr>
        <sz val="10"/>
        <rFont val="Arial"/>
        <family val="2"/>
      </rPr>
      <t>§</t>
    </r>
    <r>
      <rPr>
        <sz val="10"/>
        <rFont val="Times CE"/>
        <family val="0"/>
      </rPr>
      <t xml:space="preserve"> 163 a 170 zákoníku práce.     </t>
    </r>
  </si>
  <si>
    <t>V Praze dne:</t>
  </si>
  <si>
    <t>Zaměstnanec:…………………..            Upravil: ………………………...</t>
  </si>
  <si>
    <t>Stát:</t>
  </si>
  <si>
    <r>
      <t xml:space="preserve"> Začátek ZPC:  </t>
    </r>
    <r>
      <rPr>
        <i/>
        <sz val="11"/>
        <rFont val="Times CE"/>
        <family val="0"/>
      </rPr>
      <t xml:space="preserve"> </t>
    </r>
  </si>
  <si>
    <t xml:space="preserve"> Odlet(přejezd):   </t>
  </si>
  <si>
    <t xml:space="preserve">Přílet(přejezd):       </t>
  </si>
  <si>
    <t xml:space="preserve"> - K VRÁCENÍ / + DOPLACENÍ CELKEM:</t>
  </si>
  <si>
    <t>prorektor pro zahraniční styky UK</t>
  </si>
  <si>
    <t xml:space="preserve">       vedoucí OZV / </t>
  </si>
  <si>
    <t>Číslo dokladu:</t>
  </si>
  <si>
    <t xml:space="preserve"> Prohlašuji, že veškeré údaje uvedené v tomto vyúčtování  jsou úplné a pravdivé.  </t>
  </si>
  <si>
    <t>Položka</t>
  </si>
  <si>
    <t>Poznámka</t>
  </si>
  <si>
    <t>od:</t>
  </si>
  <si>
    <r>
      <t xml:space="preserve"> ROZPIS P</t>
    </r>
    <r>
      <rPr>
        <b/>
        <sz val="11"/>
        <rFont val="Times New Roman"/>
        <family val="1"/>
      </rPr>
      <t>Ř</t>
    </r>
    <r>
      <rPr>
        <b/>
        <sz val="11"/>
        <rFont val="Times CE"/>
        <family val="0"/>
      </rPr>
      <t>ID</t>
    </r>
    <r>
      <rPr>
        <b/>
        <sz val="11"/>
        <rFont val="Times New Roman"/>
        <family val="1"/>
      </rPr>
      <t>Ĕ</t>
    </r>
    <r>
      <rPr>
        <b/>
        <sz val="11"/>
        <rFont val="Times CE"/>
        <family val="0"/>
      </rPr>
      <t>LENÝCH FINANČNÍCH  PROST</t>
    </r>
    <r>
      <rPr>
        <b/>
        <sz val="11"/>
        <rFont val="Times New Roman"/>
        <family val="1"/>
      </rPr>
      <t>Ř</t>
    </r>
    <r>
      <rPr>
        <b/>
        <sz val="11"/>
        <rFont val="Times CE"/>
        <family val="0"/>
      </rPr>
      <t>EDK</t>
    </r>
    <r>
      <rPr>
        <b/>
        <sz val="11"/>
        <rFont val="Times New Roman"/>
        <family val="1"/>
      </rPr>
      <t>Ů</t>
    </r>
    <r>
      <rPr>
        <b/>
        <sz val="11"/>
        <rFont val="Times CE"/>
        <family val="0"/>
      </rPr>
      <t>:</t>
    </r>
  </si>
  <si>
    <t>Kč</t>
  </si>
  <si>
    <t>…………………….</t>
  </si>
  <si>
    <t xml:space="preserve">  Příkazce:…………………….……                                                 ……………………………</t>
  </si>
  <si>
    <r>
      <t xml:space="preserve">Pracovník prohlašuje, že uzavřel pojištění léčebných výloh pro ZPC, a bere na vědomí, že je dle </t>
    </r>
    <r>
      <rPr>
        <sz val="12"/>
        <rFont val="Calibri"/>
        <family val="2"/>
      </rPr>
      <t>§</t>
    </r>
    <r>
      <rPr>
        <sz val="12"/>
        <rFont val="Times CE"/>
        <family val="0"/>
      </rPr>
      <t xml:space="preserve"> 183 odst. 3 ZP povinen do 10 dnů pro návratu předložit vyúčtování cesty. </t>
    </r>
  </si>
  <si>
    <t xml:space="preserve"> E. Náklady na tuzemskou část ZPC</t>
  </si>
  <si>
    <t>Předpokládané náklady na dopravu (letenka/jízdenka atd.)</t>
  </si>
  <si>
    <t>Předpokládané náklady celkem:</t>
  </si>
  <si>
    <t>příkazce operace</t>
  </si>
  <si>
    <t>nadřízený/</t>
  </si>
  <si>
    <t>Požadovaná záloha v celkové výši v cizí měně/Kč</t>
  </si>
  <si>
    <t>Vedlejší výdaje (MHD, apod.):</t>
  </si>
  <si>
    <t>Ostatní (registrační poplatky, vízum, apod.)</t>
  </si>
  <si>
    <t>Ostatní:</t>
  </si>
  <si>
    <t xml:space="preserve">Vedlejší výdaje: </t>
  </si>
  <si>
    <t>Ubytování:</t>
  </si>
  <si>
    <t>F. Cestovní náhrady při použití vlastního motorového vozidla</t>
  </si>
  <si>
    <t>Registrační značka vozidla:</t>
  </si>
  <si>
    <t>Přejezd hranic dne:</t>
  </si>
  <si>
    <t xml:space="preserve">   Zpět dne:</t>
  </si>
  <si>
    <t>Vozidlo:</t>
  </si>
  <si>
    <t>Obsah v ccm:</t>
  </si>
  <si>
    <t>Palivo:</t>
  </si>
  <si>
    <t>Průměrná spotřeba na 100 km:</t>
  </si>
  <si>
    <t>Náhrada za spotřebu paliva:</t>
  </si>
  <si>
    <t>v ČR km:</t>
  </si>
  <si>
    <t xml:space="preserve">v zahraničí km:  </t>
  </si>
  <si>
    <t>Celkem km:</t>
  </si>
  <si>
    <t>Sazba náhrady za 1 km:</t>
  </si>
  <si>
    <t>Náhrada celkem:</t>
  </si>
  <si>
    <t>NÁHRADA CELKEM včetně spotřeby paliva:</t>
  </si>
  <si>
    <t xml:space="preserve"> NÁHRADA v Kč:</t>
  </si>
  <si>
    <t xml:space="preserve"> F. Cestovní náhrady při použití vlastního motorového vozidla:</t>
  </si>
  <si>
    <t>EUR</t>
  </si>
  <si>
    <t>do:</t>
  </si>
  <si>
    <t>NM</t>
  </si>
  <si>
    <t xml:space="preserve">                          kvestor UK </t>
  </si>
  <si>
    <t>Správce rozpočtu</t>
  </si>
  <si>
    <t>Jméno a příjmení:</t>
  </si>
  <si>
    <t xml:space="preserve">Funkce: </t>
  </si>
  <si>
    <t>SPZ 3K96510</t>
  </si>
  <si>
    <t>Peugeot Partner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</si>
</sst>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Kã&quot;;\-#,##0&quot;Kã&quot;"/>
    <numFmt numFmtId="167" formatCode="#,##0&quot;Kã&quot;;[Red]\-#,##0&quot;Kã&quot;"/>
    <numFmt numFmtId="168" formatCode="#,##0.00&quot;Kã&quot;;\-#,##0.00&quot;Kã&quot;"/>
    <numFmt numFmtId="169" formatCode="#,##0.00&quot;Kã&quot;;[Red]\-#,##0.00&quot;Kã&quot;"/>
    <numFmt numFmtId="170" formatCode="_-* #,##0&quot;Kã&quot;_-;\-* #,##0&quot;Kã&quot;_-;_-* &quot;-&quot;&quot;Kã&quot;_-;_-@_-"/>
    <numFmt numFmtId="171" formatCode="_-* #,##0_K_ã_-;\-* #,##0_K_ã_-;_-* &quot;-&quot;_K_ã_-;_-@_-"/>
    <numFmt numFmtId="172" formatCode="_-* #,##0.00&quot;Kã&quot;_-;\-* #,##0.00&quot;Kã&quot;_-;_-* &quot;-&quot;??&quot;Kã&quot;_-;_-@_-"/>
    <numFmt numFmtId="173" formatCode="_-* #,##0.00_K_ã_-;\-* #,##0.00_K_ã_-;_-* &quot;-&quot;??_K_ã_-;_-@_-"/>
    <numFmt numFmtId="174" formatCode="#,##0&quot; Kã&quot;;\-#,##0&quot; Kã&quot;"/>
    <numFmt numFmtId="175" formatCode="#,##0&quot; Kã&quot;;[Red]\-#,##0&quot; Kã&quot;"/>
    <numFmt numFmtId="176" formatCode="#,##0.00&quot; Kã&quot;;\-#,##0.00&quot; Kã&quot;"/>
    <numFmt numFmtId="177" formatCode="#,##0.00&quot; Kã&quot;;[Red]\-#,##0.00&quot; Kã&quot;"/>
    <numFmt numFmtId="178" formatCode="_-* #,##0&quot; Kã&quot;_-;\-* #,##0&quot; Kã&quot;_-;_-* &quot;-&quot;&quot; Kã&quot;_-;_-@_-"/>
    <numFmt numFmtId="179" formatCode="_-* #,##0_ _K_ã_-;\-* #,##0_ _K_ã_-;_-* &quot;-&quot;_ _K_ã_-;_-@_-"/>
    <numFmt numFmtId="180" formatCode="_-* #,##0.00&quot; Kã&quot;_-;\-* #,##0.00&quot; Kã&quot;_-;_-* &quot;-&quot;??&quot; Kã&quot;_-;_-@_-"/>
    <numFmt numFmtId="181" formatCode="_-* #,##0.00_ _K_ã_-;\-* #,##0.00_ _K_ã_-;_-* &quot;-&quot;??_ _K_ã_-;_-@_-"/>
    <numFmt numFmtId="182" formatCode="[$-405]d\.\ mmmm\ yyyy"/>
    <numFmt numFmtId="183" formatCode="h:mm;@"/>
  </numFmts>
  <fonts count="79">
    <font>
      <sz val="9"/>
      <name val="Geneva CE"/>
      <family val="0"/>
    </font>
    <font>
      <b/>
      <sz val="9"/>
      <name val="Geneva CE"/>
      <family val="0"/>
    </font>
    <font>
      <i/>
      <sz val="9"/>
      <name val="Geneva CE"/>
      <family val="0"/>
    </font>
    <font>
      <b/>
      <i/>
      <sz val="9"/>
      <name val="Geneva CE"/>
      <family val="0"/>
    </font>
    <font>
      <sz val="12"/>
      <name val="Times CE"/>
      <family val="0"/>
    </font>
    <font>
      <u val="single"/>
      <sz val="12"/>
      <name val="Times CE"/>
      <family val="0"/>
    </font>
    <font>
      <i/>
      <sz val="12"/>
      <name val="Times CE"/>
      <family val="0"/>
    </font>
    <font>
      <i/>
      <sz val="10"/>
      <name val="Times CE"/>
      <family val="0"/>
    </font>
    <font>
      <i/>
      <sz val="10"/>
      <name val="Geneva CE"/>
      <family val="0"/>
    </font>
    <font>
      <sz val="12"/>
      <name val="Geneva CE"/>
      <family val="0"/>
    </font>
    <font>
      <sz val="16"/>
      <name val="Times CE"/>
      <family val="0"/>
    </font>
    <font>
      <b/>
      <sz val="14"/>
      <name val="Times CE"/>
      <family val="0"/>
    </font>
    <font>
      <b/>
      <sz val="12"/>
      <name val="Times CE"/>
      <family val="0"/>
    </font>
    <font>
      <b/>
      <i/>
      <sz val="12"/>
      <name val="Times CE"/>
      <family val="0"/>
    </font>
    <font>
      <sz val="12"/>
      <name val="Calibri"/>
      <family val="2"/>
    </font>
    <font>
      <sz val="10"/>
      <name val="Times CE"/>
      <family val="0"/>
    </font>
    <font>
      <sz val="14"/>
      <name val="Helvetica CE"/>
      <family val="0"/>
    </font>
    <font>
      <sz val="9"/>
      <name val="Helvetica CE"/>
      <family val="0"/>
    </font>
    <font>
      <b/>
      <sz val="12"/>
      <name val="Helvetica CE"/>
      <family val="0"/>
    </font>
    <font>
      <sz val="12"/>
      <name val="Helvetica CE"/>
      <family val="0"/>
    </font>
    <font>
      <b/>
      <sz val="9"/>
      <name val="Helvetica CE"/>
      <family val="0"/>
    </font>
    <font>
      <b/>
      <sz val="10"/>
      <name val="Helvetica CE"/>
      <family val="0"/>
    </font>
    <font>
      <b/>
      <sz val="10"/>
      <name val="Geneva CE"/>
      <family val="0"/>
    </font>
    <font>
      <b/>
      <sz val="10"/>
      <name val="Times CE"/>
      <family val="0"/>
    </font>
    <font>
      <b/>
      <sz val="12"/>
      <name val="Geneva CE"/>
      <family val="0"/>
    </font>
    <font>
      <sz val="10"/>
      <name val="Geneva CE"/>
      <family val="0"/>
    </font>
    <font>
      <sz val="11"/>
      <name val="Times CE"/>
      <family val="0"/>
    </font>
    <font>
      <i/>
      <sz val="11"/>
      <name val="Times CE"/>
      <family val="0"/>
    </font>
    <font>
      <b/>
      <sz val="11"/>
      <name val="Times CE"/>
      <family val="0"/>
    </font>
    <font>
      <sz val="11"/>
      <name val="New York CE"/>
      <family val="0"/>
    </font>
    <font>
      <sz val="10"/>
      <name val="Arial"/>
      <family val="2"/>
    </font>
    <font>
      <sz val="10"/>
      <name val="Helvetica CE"/>
      <family val="0"/>
    </font>
    <font>
      <u val="single"/>
      <sz val="9"/>
      <name val="Geneva CE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"/>
      <color indexed="39"/>
      <name val="Geneva CE"/>
      <family val="0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Geneva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Geneva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Geneva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2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9" fontId="4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5" fillId="13" borderId="10" xfId="0" applyFont="1" applyFill="1" applyBorder="1" applyAlignment="1">
      <alignment/>
    </xf>
    <xf numFmtId="0" fontId="15" fillId="13" borderId="11" xfId="0" applyFont="1" applyFill="1" applyBorder="1" applyAlignment="1">
      <alignment/>
    </xf>
    <xf numFmtId="14" fontId="15" fillId="13" borderId="11" xfId="0" applyNumberFormat="1" applyFont="1" applyFill="1" applyBorder="1" applyAlignment="1">
      <alignment/>
    </xf>
    <xf numFmtId="14" fontId="15" fillId="34" borderId="12" xfId="0" applyNumberFormat="1" applyFont="1" applyFill="1" applyBorder="1" applyAlignment="1">
      <alignment/>
    </xf>
    <xf numFmtId="0" fontId="15" fillId="34" borderId="12" xfId="0" applyNumberFormat="1" applyFont="1" applyFill="1" applyBorder="1" applyAlignment="1">
      <alignment/>
    </xf>
    <xf numFmtId="0" fontId="15" fillId="13" borderId="13" xfId="0" applyFont="1" applyFill="1" applyBorder="1" applyAlignment="1">
      <alignment/>
    </xf>
    <xf numFmtId="0" fontId="15" fillId="13" borderId="14" xfId="0" applyFont="1" applyFill="1" applyBorder="1" applyAlignment="1">
      <alignment/>
    </xf>
    <xf numFmtId="0" fontId="15" fillId="13" borderId="15" xfId="0" applyFont="1" applyFill="1" applyBorder="1" applyAlignment="1">
      <alignment/>
    </xf>
    <xf numFmtId="14" fontId="15" fillId="13" borderId="15" xfId="0" applyNumberFormat="1" applyFont="1" applyFill="1" applyBorder="1" applyAlignment="1">
      <alignment/>
    </xf>
    <xf numFmtId="14" fontId="15" fillId="34" borderId="16" xfId="0" applyNumberFormat="1" applyFont="1" applyFill="1" applyBorder="1" applyAlignment="1">
      <alignment/>
    </xf>
    <xf numFmtId="0" fontId="15" fillId="34" borderId="16" xfId="0" applyNumberFormat="1" applyFont="1" applyFill="1" applyBorder="1" applyAlignment="1">
      <alignment/>
    </xf>
    <xf numFmtId="0" fontId="15" fillId="13" borderId="17" xfId="0" applyFont="1" applyFill="1" applyBorder="1" applyAlignment="1">
      <alignment/>
    </xf>
    <xf numFmtId="0" fontId="15" fillId="13" borderId="18" xfId="0" applyFont="1" applyFill="1" applyBorder="1" applyAlignment="1">
      <alignment horizontal="center"/>
    </xf>
    <xf numFmtId="0" fontId="15" fillId="13" borderId="19" xfId="0" applyFont="1" applyFill="1" applyBorder="1" applyAlignment="1">
      <alignment horizontal="center"/>
    </xf>
    <xf numFmtId="0" fontId="15" fillId="13" borderId="19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14" fontId="15" fillId="13" borderId="20" xfId="0" applyNumberFormat="1" applyFont="1" applyFill="1" applyBorder="1" applyAlignment="1">
      <alignment/>
    </xf>
    <xf numFmtId="0" fontId="15" fillId="34" borderId="21" xfId="0" applyFont="1" applyFill="1" applyBorder="1" applyAlignment="1">
      <alignment/>
    </xf>
    <xf numFmtId="0" fontId="15" fillId="34" borderId="21" xfId="0" applyNumberFormat="1" applyFont="1" applyFill="1" applyBorder="1" applyAlignment="1">
      <alignment/>
    </xf>
    <xf numFmtId="4" fontId="15" fillId="34" borderId="21" xfId="0" applyNumberFormat="1" applyFont="1" applyFill="1" applyBorder="1" applyAlignment="1">
      <alignment/>
    </xf>
    <xf numFmtId="10" fontId="15" fillId="13" borderId="21" xfId="0" applyNumberFormat="1" applyFont="1" applyFill="1" applyBorder="1" applyAlignment="1">
      <alignment/>
    </xf>
    <xf numFmtId="0" fontId="23" fillId="0" borderId="22" xfId="0" applyFont="1" applyFill="1" applyBorder="1" applyAlignment="1">
      <alignment/>
    </xf>
    <xf numFmtId="14" fontId="15" fillId="13" borderId="23" xfId="0" applyNumberFormat="1" applyFont="1" applyFill="1" applyBorder="1" applyAlignment="1">
      <alignment/>
    </xf>
    <xf numFmtId="0" fontId="15" fillId="34" borderId="24" xfId="0" applyFont="1" applyFill="1" applyBorder="1" applyAlignment="1">
      <alignment/>
    </xf>
    <xf numFmtId="0" fontId="15" fillId="13" borderId="24" xfId="0" applyNumberFormat="1" applyFont="1" applyFill="1" applyBorder="1" applyAlignment="1">
      <alignment/>
    </xf>
    <xf numFmtId="4" fontId="15" fillId="13" borderId="24" xfId="0" applyNumberFormat="1" applyFont="1" applyFill="1" applyBorder="1" applyAlignment="1">
      <alignment/>
    </xf>
    <xf numFmtId="9" fontId="15" fillId="13" borderId="24" xfId="0" applyNumberFormat="1" applyFont="1" applyFill="1" applyBorder="1" applyAlignment="1">
      <alignment/>
    </xf>
    <xf numFmtId="14" fontId="15" fillId="13" borderId="25" xfId="0" applyNumberFormat="1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15" fillId="13" borderId="17" xfId="0" applyNumberFormat="1" applyFont="1" applyFill="1" applyBorder="1" applyAlignment="1">
      <alignment/>
    </xf>
    <xf numFmtId="4" fontId="15" fillId="13" borderId="17" xfId="0" applyNumberFormat="1" applyFont="1" applyFill="1" applyBorder="1" applyAlignment="1">
      <alignment/>
    </xf>
    <xf numFmtId="9" fontId="15" fillId="13" borderId="17" xfId="0" applyNumberFormat="1" applyFont="1" applyFill="1" applyBorder="1" applyAlignment="1">
      <alignment/>
    </xf>
    <xf numFmtId="14" fontId="15" fillId="13" borderId="18" xfId="0" applyNumberFormat="1" applyFont="1" applyFill="1" applyBorder="1" applyAlignment="1">
      <alignment/>
    </xf>
    <xf numFmtId="0" fontId="15" fillId="34" borderId="19" xfId="0" applyFont="1" applyFill="1" applyBorder="1" applyAlignment="1">
      <alignment/>
    </xf>
    <xf numFmtId="0" fontId="15" fillId="13" borderId="19" xfId="0" applyNumberFormat="1" applyFont="1" applyFill="1" applyBorder="1" applyAlignment="1">
      <alignment/>
    </xf>
    <xf numFmtId="4" fontId="15" fillId="13" borderId="19" xfId="0" applyNumberFormat="1" applyFont="1" applyFill="1" applyBorder="1" applyAlignment="1">
      <alignment/>
    </xf>
    <xf numFmtId="9" fontId="15" fillId="13" borderId="19" xfId="0" applyNumberFormat="1" applyFont="1" applyFill="1" applyBorder="1" applyAlignment="1">
      <alignment/>
    </xf>
    <xf numFmtId="0" fontId="15" fillId="13" borderId="21" xfId="0" applyNumberFormat="1" applyFont="1" applyFill="1" applyBorder="1" applyAlignment="1">
      <alignment/>
    </xf>
    <xf numFmtId="4" fontId="15" fillId="13" borderId="21" xfId="0" applyNumberFormat="1" applyFont="1" applyFill="1" applyBorder="1" applyAlignment="1">
      <alignment/>
    </xf>
    <xf numFmtId="0" fontId="15" fillId="13" borderId="26" xfId="0" applyFont="1" applyFill="1" applyBorder="1" applyAlignment="1">
      <alignment/>
    </xf>
    <xf numFmtId="0" fontId="15" fillId="13" borderId="27" xfId="0" applyFont="1" applyFill="1" applyBorder="1" applyAlignment="1">
      <alignment/>
    </xf>
    <xf numFmtId="0" fontId="15" fillId="13" borderId="27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29" xfId="0" applyNumberFormat="1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5" xfId="0" applyNumberFormat="1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0" fontId="23" fillId="0" borderId="37" xfId="0" applyFont="1" applyBorder="1" applyAlignment="1">
      <alignment/>
    </xf>
    <xf numFmtId="0" fontId="15" fillId="0" borderId="37" xfId="0" applyNumberFormat="1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2" xfId="0" applyNumberFormat="1" applyFont="1" applyBorder="1" applyAlignment="1">
      <alignment/>
    </xf>
    <xf numFmtId="0" fontId="15" fillId="0" borderId="24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43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45" xfId="0" applyFont="1" applyBorder="1" applyAlignment="1">
      <alignment/>
    </xf>
    <xf numFmtId="0" fontId="15" fillId="0" borderId="46" xfId="0" applyFont="1" applyBorder="1" applyAlignment="1">
      <alignment/>
    </xf>
    <xf numFmtId="0" fontId="15" fillId="0" borderId="46" xfId="0" applyNumberFormat="1" applyFont="1" applyBorder="1" applyAlignment="1">
      <alignment/>
    </xf>
    <xf numFmtId="0" fontId="15" fillId="0" borderId="47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48" xfId="0" applyFont="1" applyBorder="1" applyAlignment="1">
      <alignment/>
    </xf>
    <xf numFmtId="0" fontId="15" fillId="7" borderId="49" xfId="0" applyFont="1" applyFill="1" applyBorder="1" applyAlignment="1">
      <alignment/>
    </xf>
    <xf numFmtId="0" fontId="15" fillId="7" borderId="50" xfId="0" applyFont="1" applyFill="1" applyBorder="1" applyAlignment="1">
      <alignment/>
    </xf>
    <xf numFmtId="0" fontId="17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51" xfId="0" applyFont="1" applyBorder="1" applyAlignment="1">
      <alignment/>
    </xf>
    <xf numFmtId="0" fontId="26" fillId="0" borderId="3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43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53" xfId="0" applyFont="1" applyBorder="1" applyAlignment="1">
      <alignment/>
    </xf>
    <xf numFmtId="14" fontId="26" fillId="0" borderId="34" xfId="0" applyNumberFormat="1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24" xfId="0" applyFont="1" applyBorder="1" applyAlignment="1">
      <alignment/>
    </xf>
    <xf numFmtId="9" fontId="26" fillId="0" borderId="17" xfId="0" applyNumberFormat="1" applyFont="1" applyBorder="1" applyAlignment="1">
      <alignment horizontal="center"/>
    </xf>
    <xf numFmtId="0" fontId="26" fillId="0" borderId="19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26" fillId="0" borderId="34" xfId="0" applyFont="1" applyBorder="1" applyAlignment="1">
      <alignment horizontal="left" indent="1"/>
    </xf>
    <xf numFmtId="12" fontId="26" fillId="0" borderId="24" xfId="0" applyNumberFormat="1" applyFont="1" applyBorder="1" applyAlignment="1">
      <alignment/>
    </xf>
    <xf numFmtId="0" fontId="26" fillId="0" borderId="33" xfId="0" applyFont="1" applyBorder="1" applyAlignment="1">
      <alignment/>
    </xf>
    <xf numFmtId="0" fontId="29" fillId="0" borderId="43" xfId="0" applyFont="1" applyBorder="1" applyAlignment="1">
      <alignment/>
    </xf>
    <xf numFmtId="0" fontId="26" fillId="0" borderId="35" xfId="0" applyFont="1" applyBorder="1" applyAlignment="1">
      <alignment/>
    </xf>
    <xf numFmtId="0" fontId="1" fillId="0" borderId="54" xfId="0" applyFont="1" applyBorder="1" applyAlignment="1">
      <alignment/>
    </xf>
    <xf numFmtId="0" fontId="15" fillId="0" borderId="55" xfId="0" applyFont="1" applyBorder="1" applyAlignment="1">
      <alignment/>
    </xf>
    <xf numFmtId="0" fontId="0" fillId="0" borderId="53" xfId="0" applyBorder="1" applyAlignment="1">
      <alignment/>
    </xf>
    <xf numFmtId="0" fontId="26" fillId="0" borderId="16" xfId="0" applyFont="1" applyBorder="1" applyAlignment="1">
      <alignment/>
    </xf>
    <xf numFmtId="2" fontId="26" fillId="0" borderId="56" xfId="0" applyNumberFormat="1" applyFont="1" applyBorder="1" applyAlignment="1">
      <alignment/>
    </xf>
    <xf numFmtId="2" fontId="28" fillId="0" borderId="56" xfId="0" applyNumberFormat="1" applyFont="1" applyBorder="1" applyAlignment="1">
      <alignment/>
    </xf>
    <xf numFmtId="2" fontId="26" fillId="0" borderId="57" xfId="0" applyNumberFormat="1" applyFont="1" applyBorder="1" applyAlignment="1">
      <alignment/>
    </xf>
    <xf numFmtId="2" fontId="26" fillId="0" borderId="53" xfId="0" applyNumberFormat="1" applyFont="1" applyBorder="1" applyAlignment="1">
      <alignment/>
    </xf>
    <xf numFmtId="2" fontId="26" fillId="0" borderId="58" xfId="0" applyNumberFormat="1" applyFont="1" applyBorder="1" applyAlignment="1">
      <alignment/>
    </xf>
    <xf numFmtId="2" fontId="28" fillId="0" borderId="59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15" fillId="0" borderId="60" xfId="0" applyNumberFormat="1" applyFont="1" applyBorder="1" applyAlignment="1">
      <alignment horizontal="center"/>
    </xf>
    <xf numFmtId="2" fontId="15" fillId="0" borderId="56" xfId="0" applyNumberFormat="1" applyFont="1" applyBorder="1" applyAlignment="1">
      <alignment/>
    </xf>
    <xf numFmtId="2" fontId="15" fillId="0" borderId="61" xfId="0" applyNumberFormat="1" applyFont="1" applyBorder="1" applyAlignment="1">
      <alignment/>
    </xf>
    <xf numFmtId="2" fontId="15" fillId="7" borderId="59" xfId="0" applyNumberFormat="1" applyFont="1" applyFill="1" applyBorder="1" applyAlignment="1">
      <alignment/>
    </xf>
    <xf numFmtId="2" fontId="15" fillId="0" borderId="0" xfId="0" applyNumberFormat="1" applyFont="1" applyAlignment="1">
      <alignment/>
    </xf>
    <xf numFmtId="2" fontId="15" fillId="0" borderId="62" xfId="0" applyNumberFormat="1" applyFont="1" applyBorder="1" applyAlignment="1">
      <alignment horizontal="center"/>
    </xf>
    <xf numFmtId="2" fontId="15" fillId="0" borderId="52" xfId="0" applyNumberFormat="1" applyFont="1" applyBorder="1" applyAlignment="1">
      <alignment/>
    </xf>
    <xf numFmtId="2" fontId="15" fillId="0" borderId="53" xfId="0" applyNumberFormat="1" applyFont="1" applyBorder="1" applyAlignment="1">
      <alignment/>
    </xf>
    <xf numFmtId="2" fontId="15" fillId="0" borderId="57" xfId="0" applyNumberFormat="1" applyFont="1" applyBorder="1" applyAlignment="1">
      <alignment/>
    </xf>
    <xf numFmtId="2" fontId="15" fillId="7" borderId="63" xfId="0" applyNumberFormat="1" applyFont="1" applyFill="1" applyBorder="1" applyAlignment="1">
      <alignment/>
    </xf>
    <xf numFmtId="2" fontId="15" fillId="0" borderId="64" xfId="0" applyNumberFormat="1" applyFont="1" applyBorder="1" applyAlignment="1">
      <alignment/>
    </xf>
    <xf numFmtId="0" fontId="26" fillId="0" borderId="34" xfId="0" applyFont="1" applyBorder="1" applyAlignment="1">
      <alignment horizontal="left"/>
    </xf>
    <xf numFmtId="183" fontId="26" fillId="0" borderId="33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15" fillId="0" borderId="65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15" fillId="0" borderId="50" xfId="0" applyFont="1" applyBorder="1" applyAlignment="1">
      <alignment/>
    </xf>
    <xf numFmtId="14" fontId="6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 wrapText="1"/>
    </xf>
    <xf numFmtId="14" fontId="26" fillId="0" borderId="0" xfId="0" applyNumberFormat="1" applyFont="1" applyBorder="1" applyAlignment="1">
      <alignment/>
    </xf>
    <xf numFmtId="14" fontId="26" fillId="0" borderId="34" xfId="0" applyNumberFormat="1" applyFont="1" applyBorder="1" applyAlignment="1">
      <alignment horizontal="right"/>
    </xf>
    <xf numFmtId="0" fontId="26" fillId="0" borderId="34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8" fillId="0" borderId="39" xfId="0" applyFont="1" applyBorder="1" applyAlignment="1">
      <alignment/>
    </xf>
    <xf numFmtId="0" fontId="28" fillId="0" borderId="0" xfId="0" applyFont="1" applyBorder="1" applyAlignment="1">
      <alignment/>
    </xf>
    <xf numFmtId="0" fontId="1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26" fillId="0" borderId="56" xfId="0" applyNumberFormat="1" applyFont="1" applyBorder="1" applyAlignment="1">
      <alignment/>
    </xf>
    <xf numFmtId="2" fontId="34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/>
    </xf>
    <xf numFmtId="0" fontId="35" fillId="0" borderId="66" xfId="0" applyFont="1" applyBorder="1" applyAlignment="1">
      <alignment/>
    </xf>
    <xf numFmtId="0" fontId="35" fillId="0" borderId="65" xfId="0" applyFont="1" applyBorder="1" applyAlignment="1">
      <alignment/>
    </xf>
    <xf numFmtId="14" fontId="35" fillId="0" borderId="65" xfId="0" applyNumberFormat="1" applyFont="1" applyBorder="1" applyAlignment="1">
      <alignment/>
    </xf>
    <xf numFmtId="183" fontId="35" fillId="0" borderId="65" xfId="0" applyNumberFormat="1" applyFont="1" applyBorder="1" applyAlignment="1">
      <alignment/>
    </xf>
    <xf numFmtId="183" fontId="35" fillId="0" borderId="60" xfId="0" applyNumberFormat="1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7" xfId="0" applyFont="1" applyBorder="1" applyAlignment="1">
      <alignment horizontal="right"/>
    </xf>
    <xf numFmtId="2" fontId="35" fillId="0" borderId="56" xfId="0" applyNumberFormat="1" applyFont="1" applyBorder="1" applyAlignment="1">
      <alignment horizontal="right"/>
    </xf>
    <xf numFmtId="0" fontId="35" fillId="0" borderId="17" xfId="0" applyFont="1" applyBorder="1" applyAlignment="1">
      <alignment horizontal="left"/>
    </xf>
    <xf numFmtId="0" fontId="35" fillId="0" borderId="17" xfId="0" applyFont="1" applyBorder="1" applyAlignment="1">
      <alignment horizontal="center"/>
    </xf>
    <xf numFmtId="0" fontId="38" fillId="0" borderId="17" xfId="0" applyFont="1" applyBorder="1" applyAlignment="1">
      <alignment/>
    </xf>
    <xf numFmtId="0" fontId="39" fillId="0" borderId="56" xfId="0" applyFont="1" applyBorder="1" applyAlignment="1">
      <alignment/>
    </xf>
    <xf numFmtId="3" fontId="35" fillId="0" borderId="17" xfId="0" applyNumberFormat="1" applyFont="1" applyBorder="1" applyAlignment="1">
      <alignment/>
    </xf>
    <xf numFmtId="2" fontId="38" fillId="0" borderId="56" xfId="0" applyNumberFormat="1" applyFont="1" applyBorder="1" applyAlignment="1">
      <alignment/>
    </xf>
    <xf numFmtId="0" fontId="35" fillId="0" borderId="67" xfId="0" applyFont="1" applyBorder="1" applyAlignment="1">
      <alignment/>
    </xf>
    <xf numFmtId="0" fontId="35" fillId="0" borderId="50" xfId="0" applyFont="1" applyBorder="1" applyAlignment="1">
      <alignment/>
    </xf>
    <xf numFmtId="0" fontId="38" fillId="0" borderId="50" xfId="0" applyFont="1" applyBorder="1" applyAlignment="1">
      <alignment/>
    </xf>
    <xf numFmtId="2" fontId="38" fillId="7" borderId="59" xfId="0" applyNumberFormat="1" applyFont="1" applyFill="1" applyBorder="1" applyAlignment="1">
      <alignment/>
    </xf>
    <xf numFmtId="2" fontId="28" fillId="0" borderId="53" xfId="0" applyNumberFormat="1" applyFont="1" applyBorder="1" applyAlignment="1">
      <alignment/>
    </xf>
    <xf numFmtId="2" fontId="26" fillId="0" borderId="33" xfId="0" applyNumberFormat="1" applyFont="1" applyBorder="1" applyAlignment="1">
      <alignment/>
    </xf>
    <xf numFmtId="0" fontId="26" fillId="0" borderId="37" xfId="0" applyFont="1" applyBorder="1" applyAlignment="1">
      <alignment horizontal="right"/>
    </xf>
    <xf numFmtId="2" fontId="28" fillId="0" borderId="52" xfId="0" applyNumberFormat="1" applyFont="1" applyBorder="1" applyAlignment="1">
      <alignment horizontal="right"/>
    </xf>
    <xf numFmtId="2" fontId="26" fillId="0" borderId="37" xfId="0" applyNumberFormat="1" applyFont="1" applyBorder="1" applyAlignment="1">
      <alignment/>
    </xf>
    <xf numFmtId="2" fontId="26" fillId="0" borderId="37" xfId="0" applyNumberFormat="1" applyFont="1" applyBorder="1" applyAlignment="1">
      <alignment horizontal="right"/>
    </xf>
    <xf numFmtId="2" fontId="26" fillId="0" borderId="33" xfId="0" applyNumberFormat="1" applyFont="1" applyBorder="1" applyAlignment="1">
      <alignment/>
    </xf>
    <xf numFmtId="2" fontId="26" fillId="0" borderId="34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2" fontId="26" fillId="0" borderId="52" xfId="0" applyNumberFormat="1" applyFont="1" applyBorder="1" applyAlignment="1">
      <alignment/>
    </xf>
    <xf numFmtId="0" fontId="6" fillId="2" borderId="0" xfId="0" applyFont="1" applyFill="1" applyBorder="1" applyAlignment="1">
      <alignment/>
    </xf>
    <xf numFmtId="14" fontId="4" fillId="2" borderId="0" xfId="0" applyNumberFormat="1" applyFont="1" applyFill="1" applyBorder="1" applyAlignment="1">
      <alignment/>
    </xf>
    <xf numFmtId="14" fontId="4" fillId="2" borderId="0" xfId="0" applyNumberFormat="1" applyFont="1" applyFill="1" applyBorder="1" applyAlignment="1">
      <alignment horizontal="right"/>
    </xf>
    <xf numFmtId="12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9" fontId="4" fillId="2" borderId="0" xfId="0" applyNumberFormat="1" applyFont="1" applyFill="1" applyBorder="1" applyAlignment="1">
      <alignment/>
    </xf>
    <xf numFmtId="2" fontId="12" fillId="2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/>
    </xf>
    <xf numFmtId="183" fontId="15" fillId="34" borderId="12" xfId="0" applyNumberFormat="1" applyFont="1" applyFill="1" applyBorder="1" applyAlignment="1">
      <alignment horizontal="center"/>
    </xf>
    <xf numFmtId="183" fontId="15" fillId="34" borderId="51" xfId="0" applyNumberFormat="1" applyFont="1" applyFill="1" applyBorder="1" applyAlignment="1">
      <alignment horizontal="center"/>
    </xf>
    <xf numFmtId="183" fontId="15" fillId="34" borderId="16" xfId="0" applyNumberFormat="1" applyFont="1" applyFill="1" applyBorder="1" applyAlignment="1">
      <alignment horizontal="center"/>
    </xf>
    <xf numFmtId="183" fontId="15" fillId="34" borderId="53" xfId="0" applyNumberFormat="1" applyFont="1" applyFill="1" applyBorder="1" applyAlignment="1">
      <alignment horizontal="center"/>
    </xf>
    <xf numFmtId="0" fontId="15" fillId="13" borderId="49" xfId="0" applyFont="1" applyFill="1" applyBorder="1" applyAlignment="1">
      <alignment horizontal="center"/>
    </xf>
    <xf numFmtId="0" fontId="15" fillId="13" borderId="63" xfId="0" applyFont="1" applyFill="1" applyBorder="1" applyAlignment="1">
      <alignment horizontal="center"/>
    </xf>
    <xf numFmtId="4" fontId="15" fillId="13" borderId="68" xfId="0" applyNumberFormat="1" applyFont="1" applyFill="1" applyBorder="1" applyAlignment="1">
      <alignment horizontal="center"/>
    </xf>
    <xf numFmtId="4" fontId="15" fillId="13" borderId="64" xfId="0" applyNumberFormat="1" applyFont="1" applyFill="1" applyBorder="1" applyAlignment="1">
      <alignment horizontal="center"/>
    </xf>
    <xf numFmtId="4" fontId="15" fillId="13" borderId="69" xfId="0" applyNumberFormat="1" applyFont="1" applyFill="1" applyBorder="1" applyAlignment="1">
      <alignment horizontal="center"/>
    </xf>
    <xf numFmtId="4" fontId="15" fillId="13" borderId="62" xfId="0" applyNumberFormat="1" applyFont="1" applyFill="1" applyBorder="1" applyAlignment="1">
      <alignment horizontal="center"/>
    </xf>
    <xf numFmtId="4" fontId="15" fillId="13" borderId="16" xfId="0" applyNumberFormat="1" applyFont="1" applyFill="1" applyBorder="1" applyAlignment="1">
      <alignment horizontal="center"/>
    </xf>
    <xf numFmtId="4" fontId="15" fillId="13" borderId="53" xfId="0" applyNumberFormat="1" applyFont="1" applyFill="1" applyBorder="1" applyAlignment="1">
      <alignment horizontal="center"/>
    </xf>
    <xf numFmtId="0" fontId="35" fillId="0" borderId="16" xfId="0" applyFont="1" applyBorder="1" applyAlignment="1">
      <alignment horizontal="left"/>
    </xf>
    <xf numFmtId="0" fontId="35" fillId="0" borderId="33" xfId="0" applyFont="1" applyBorder="1" applyAlignment="1">
      <alignment horizontal="left"/>
    </xf>
    <xf numFmtId="2" fontId="35" fillId="0" borderId="17" xfId="0" applyNumberFormat="1" applyFont="1" applyBorder="1" applyAlignment="1">
      <alignment horizontal="right"/>
    </xf>
    <xf numFmtId="2" fontId="35" fillId="0" borderId="56" xfId="0" applyNumberFormat="1" applyFont="1" applyBorder="1" applyAlignment="1">
      <alignment horizontal="right"/>
    </xf>
    <xf numFmtId="4" fontId="15" fillId="13" borderId="49" xfId="0" applyNumberFormat="1" applyFont="1" applyFill="1" applyBorder="1" applyAlignment="1">
      <alignment horizontal="center"/>
    </xf>
    <xf numFmtId="4" fontId="15" fillId="13" borderId="63" xfId="0" applyNumberFormat="1" applyFont="1" applyFill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26" fillId="0" borderId="34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53" xfId="0" applyFont="1" applyBorder="1" applyAlignment="1">
      <alignment horizontal="left"/>
    </xf>
    <xf numFmtId="0" fontId="26" fillId="0" borderId="43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16</xdr:row>
      <xdr:rowOff>28575</xdr:rowOff>
    </xdr:from>
    <xdr:to>
      <xdr:col>4</xdr:col>
      <xdr:colOff>781050</xdr:colOff>
      <xdr:row>16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4419600" y="32575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 CE"/>
              <a:ea typeface="Geneva CE"/>
              <a:cs typeface="Geneva CE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152400</xdr:colOff>
      <xdr:row>16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1571625" y="3228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 CE"/>
              <a:ea typeface="Geneva CE"/>
              <a:cs typeface="Geneva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5"/>
  <sheetViews>
    <sheetView tabSelected="1" zoomScalePageLayoutView="0" workbookViewId="0" topLeftCell="A1">
      <selection activeCell="F29" sqref="F29"/>
    </sheetView>
  </sheetViews>
  <sheetFormatPr defaultColWidth="11.375" defaultRowHeight="12"/>
  <cols>
    <col min="1" max="1" width="11.375" style="0" customWidth="1"/>
    <col min="2" max="2" width="9.25390625" style="0" customWidth="1"/>
    <col min="3" max="3" width="10.00390625" style="0" customWidth="1"/>
    <col min="4" max="4" width="19.125" style="0" customWidth="1"/>
    <col min="5" max="5" width="14.00390625" style="0" customWidth="1"/>
    <col min="6" max="6" width="13.00390625" style="0" customWidth="1"/>
    <col min="7" max="7" width="12.25390625" style="0" customWidth="1"/>
  </cols>
  <sheetData>
    <row r="2" spans="1:9" ht="20.25">
      <c r="A2" s="237" t="s">
        <v>15</v>
      </c>
      <c r="B2" s="237"/>
      <c r="C2" s="237"/>
      <c r="D2" s="237"/>
      <c r="E2" s="237"/>
      <c r="F2" s="237"/>
      <c r="G2" s="237"/>
      <c r="H2" s="6"/>
      <c r="I2" s="5"/>
    </row>
    <row r="3" spans="1:8" ht="17.25" customHeight="1">
      <c r="A3" s="241" t="s">
        <v>139</v>
      </c>
      <c r="B3" s="241"/>
      <c r="C3" s="241"/>
      <c r="D3" s="241"/>
      <c r="E3" s="241"/>
      <c r="F3" s="239" t="s">
        <v>140</v>
      </c>
      <c r="G3" s="240"/>
      <c r="H3" s="7"/>
    </row>
    <row r="4" spans="1:8" ht="15.75">
      <c r="A4" s="2"/>
      <c r="B4" s="2"/>
      <c r="C4" s="2"/>
      <c r="D4" s="2"/>
      <c r="E4" s="2"/>
      <c r="F4" s="2"/>
      <c r="G4" s="7"/>
      <c r="H4" s="7"/>
    </row>
    <row r="5" spans="1:8" ht="15.75">
      <c r="A5" s="2" t="s">
        <v>0</v>
      </c>
      <c r="B5" s="7"/>
      <c r="C5" s="7" t="s">
        <v>29</v>
      </c>
      <c r="D5" s="2"/>
      <c r="E5" s="2"/>
      <c r="F5" s="2" t="s">
        <v>18</v>
      </c>
      <c r="G5" s="230"/>
      <c r="H5" s="7"/>
    </row>
    <row r="6" spans="1:8" ht="15.75">
      <c r="A6" s="2"/>
      <c r="B6" s="2"/>
      <c r="C6" s="2"/>
      <c r="D6" s="2"/>
      <c r="E6" s="2"/>
      <c r="F6" s="2"/>
      <c r="G6" s="2"/>
      <c r="H6" s="7"/>
    </row>
    <row r="7" spans="1:8" ht="15.75">
      <c r="A7" s="2" t="s">
        <v>17</v>
      </c>
      <c r="B7" s="7"/>
      <c r="C7" s="230"/>
      <c r="D7" s="2"/>
      <c r="E7" s="2"/>
      <c r="F7" s="2" t="s">
        <v>20</v>
      </c>
      <c r="G7" s="230"/>
      <c r="H7" s="7"/>
    </row>
    <row r="8" spans="1:8" ht="15.75">
      <c r="A8" s="2" t="s">
        <v>19</v>
      </c>
      <c r="B8" s="2"/>
      <c r="C8" s="2"/>
      <c r="D8" s="2"/>
      <c r="E8" s="2"/>
      <c r="F8" s="18" t="s">
        <v>33</v>
      </c>
      <c r="H8" s="7"/>
    </row>
    <row r="9" spans="1:9" ht="15.75">
      <c r="A9" s="2"/>
      <c r="B9" s="2"/>
      <c r="C9" s="2"/>
      <c r="D9" s="2"/>
      <c r="E9" s="2"/>
      <c r="F9" s="2"/>
      <c r="G9" s="2"/>
      <c r="H9" s="7"/>
      <c r="I9" s="17"/>
    </row>
    <row r="10" spans="1:8" ht="15.75">
      <c r="A10" s="2" t="s">
        <v>1</v>
      </c>
      <c r="B10" s="7"/>
      <c r="C10" s="243"/>
      <c r="D10" s="243"/>
      <c r="E10" s="243"/>
      <c r="F10" s="243"/>
      <c r="G10" s="243"/>
      <c r="H10" s="243"/>
    </row>
    <row r="11" spans="1:8" ht="15.75">
      <c r="A11" s="2"/>
      <c r="B11" s="2"/>
      <c r="C11" s="7"/>
      <c r="D11" s="2"/>
      <c r="E11" s="2"/>
      <c r="F11" s="2"/>
      <c r="G11" s="2"/>
      <c r="H11" s="7"/>
    </row>
    <row r="12" spans="1:8" ht="15.75">
      <c r="A12" s="2" t="s">
        <v>14</v>
      </c>
      <c r="B12" s="2"/>
      <c r="C12" s="230"/>
      <c r="D12" s="2"/>
      <c r="E12" s="2"/>
      <c r="F12" s="2" t="s">
        <v>89</v>
      </c>
      <c r="G12" s="230"/>
      <c r="H12" s="7"/>
    </row>
    <row r="13" spans="1:8" ht="15.75">
      <c r="A13" s="2"/>
      <c r="B13" s="2"/>
      <c r="C13" s="2"/>
      <c r="D13" s="2"/>
      <c r="E13" s="2"/>
      <c r="F13" s="2"/>
      <c r="G13" s="2"/>
      <c r="H13" s="8"/>
    </row>
    <row r="14" spans="1:8" ht="15.75">
      <c r="A14" s="2" t="s">
        <v>12</v>
      </c>
      <c r="B14" s="2"/>
      <c r="C14" s="2"/>
      <c r="D14" s="181" t="s">
        <v>100</v>
      </c>
      <c r="E14" s="231"/>
      <c r="F14" s="228"/>
      <c r="G14" s="232"/>
      <c r="H14" s="8"/>
    </row>
    <row r="15" spans="1:8" ht="15.75">
      <c r="A15" s="2"/>
      <c r="B15" s="2"/>
      <c r="C15" s="2"/>
      <c r="D15" s="2"/>
      <c r="E15" s="2"/>
      <c r="F15" s="2"/>
      <c r="G15" s="2"/>
      <c r="H15" s="8"/>
    </row>
    <row r="16" spans="1:8" ht="15.75">
      <c r="A16" s="2" t="s">
        <v>16</v>
      </c>
      <c r="B16" s="2"/>
      <c r="C16" s="2"/>
      <c r="D16" s="230"/>
      <c r="E16" s="2"/>
      <c r="F16" s="2"/>
      <c r="G16" s="2"/>
      <c r="H16" s="8"/>
    </row>
    <row r="17" spans="1:8" ht="15.75">
      <c r="A17" s="2" t="s">
        <v>24</v>
      </c>
      <c r="B17" s="2"/>
      <c r="C17" s="2"/>
      <c r="D17" s="2" t="s">
        <v>26</v>
      </c>
      <c r="E17" s="2"/>
      <c r="F17" s="2" t="s">
        <v>32</v>
      </c>
      <c r="G17" s="2"/>
      <c r="H17" s="8"/>
    </row>
    <row r="18" spans="1:8" s="4" customFormat="1" ht="18.75">
      <c r="A18" s="238" t="s">
        <v>13</v>
      </c>
      <c r="B18" s="238"/>
      <c r="C18" s="238"/>
      <c r="D18" s="238"/>
      <c r="E18" s="238"/>
      <c r="F18" s="238"/>
      <c r="G18" s="238"/>
      <c r="H18" s="9"/>
    </row>
    <row r="19" spans="1:8" ht="15.75">
      <c r="A19" s="10" t="s">
        <v>22</v>
      </c>
      <c r="B19" s="7"/>
      <c r="C19" s="2"/>
      <c r="D19" s="2"/>
      <c r="E19" s="2"/>
      <c r="F19" s="192"/>
      <c r="G19" s="2" t="s">
        <v>45</v>
      </c>
      <c r="H19" s="177" t="s">
        <v>99</v>
      </c>
    </row>
    <row r="20" spans="1:8" ht="15.75">
      <c r="A20" s="2" t="s">
        <v>107</v>
      </c>
      <c r="B20" s="7"/>
      <c r="C20" s="2"/>
      <c r="D20" s="2"/>
      <c r="E20" s="2"/>
      <c r="F20" s="182"/>
      <c r="G20" s="2" t="s">
        <v>102</v>
      </c>
      <c r="H20" s="177"/>
    </row>
    <row r="21" spans="1:8" ht="15.75">
      <c r="A21" s="2" t="s">
        <v>2</v>
      </c>
      <c r="B21" s="2"/>
      <c r="C21" s="2"/>
      <c r="D21" s="233"/>
      <c r="E21" s="234"/>
      <c r="F21" s="182">
        <f>D21*E21</f>
        <v>0</v>
      </c>
      <c r="G21" s="2" t="s">
        <v>134</v>
      </c>
      <c r="H21" s="8"/>
    </row>
    <row r="22" spans="1:8" ht="15.75">
      <c r="A22" s="2" t="s">
        <v>3</v>
      </c>
      <c r="B22" s="2"/>
      <c r="C22" s="2"/>
      <c r="D22" s="235">
        <v>0</v>
      </c>
      <c r="E22" s="2"/>
      <c r="F22" s="183">
        <f>F21*D22</f>
        <v>0</v>
      </c>
      <c r="G22" s="2" t="str">
        <f>G21</f>
        <v>EUR</v>
      </c>
      <c r="H22" s="8"/>
    </row>
    <row r="23" spans="1:8" ht="15.75">
      <c r="A23" s="2" t="s">
        <v>4</v>
      </c>
      <c r="B23" s="2"/>
      <c r="C23" s="2"/>
      <c r="D23" s="234"/>
      <c r="E23" s="234">
        <v>0</v>
      </c>
      <c r="F23" s="183">
        <f>E23*D23</f>
        <v>0</v>
      </c>
      <c r="G23" s="2" t="str">
        <f>G21</f>
        <v>EUR</v>
      </c>
      <c r="H23" s="8"/>
    </row>
    <row r="24" spans="1:8" ht="15.75">
      <c r="A24" s="2" t="s">
        <v>112</v>
      </c>
      <c r="B24" s="2"/>
      <c r="C24" s="2"/>
      <c r="D24" s="7"/>
      <c r="E24" s="2"/>
      <c r="F24" s="195">
        <v>0</v>
      </c>
      <c r="G24" s="2" t="str">
        <f>G21</f>
        <v>EUR</v>
      </c>
      <c r="H24" s="8"/>
    </row>
    <row r="25" spans="1:8" ht="15.75">
      <c r="A25" s="2" t="s">
        <v>113</v>
      </c>
      <c r="B25" s="2"/>
      <c r="C25" s="2"/>
      <c r="D25" s="7"/>
      <c r="E25" s="15"/>
      <c r="F25" s="192"/>
      <c r="G25" s="2"/>
      <c r="H25" s="8"/>
    </row>
    <row r="26" spans="1:8" ht="15.75">
      <c r="A26" s="14" t="s">
        <v>108</v>
      </c>
      <c r="B26" s="14"/>
      <c r="C26" s="14"/>
      <c r="D26" s="7"/>
      <c r="E26" s="15"/>
      <c r="F26" s="192">
        <f>SUM(F21:F24)</f>
        <v>0</v>
      </c>
      <c r="G26" s="2" t="str">
        <f>G22</f>
        <v>EUR</v>
      </c>
      <c r="H26" s="8"/>
    </row>
    <row r="27" spans="1:8" ht="15.75">
      <c r="A27" s="14"/>
      <c r="B27" s="14"/>
      <c r="C27" s="14"/>
      <c r="D27" s="7"/>
      <c r="E27" s="15"/>
      <c r="F27" s="192"/>
      <c r="G27" s="2" t="s">
        <v>102</v>
      </c>
      <c r="H27" s="8"/>
    </row>
    <row r="28" spans="1:8" ht="15.75">
      <c r="A28" s="2" t="s">
        <v>111</v>
      </c>
      <c r="B28" s="2"/>
      <c r="C28" s="2"/>
      <c r="D28" s="2"/>
      <c r="E28" s="2"/>
      <c r="F28" s="184"/>
      <c r="G28" s="2"/>
      <c r="H28" s="8"/>
    </row>
    <row r="29" spans="1:8" ht="15.75">
      <c r="A29" s="2" t="s">
        <v>9</v>
      </c>
      <c r="B29" s="2"/>
      <c r="C29" s="2"/>
      <c r="D29" s="2"/>
      <c r="E29" s="16" t="s">
        <v>31</v>
      </c>
      <c r="F29" s="236"/>
      <c r="G29" s="14" t="str">
        <f>G22</f>
        <v>EUR</v>
      </c>
      <c r="H29" s="8"/>
    </row>
    <row r="30" spans="1:8" ht="15.75">
      <c r="A30" s="2"/>
      <c r="B30" s="2"/>
      <c r="C30" s="2"/>
      <c r="D30" s="7"/>
      <c r="E30" s="15"/>
      <c r="F30" s="2"/>
      <c r="G30" s="2"/>
      <c r="H30" s="8"/>
    </row>
    <row r="31" spans="1:8" ht="15.75">
      <c r="A31" s="10" t="s">
        <v>10</v>
      </c>
      <c r="B31" s="2"/>
      <c r="C31" s="2"/>
      <c r="D31" s="7"/>
      <c r="E31" s="10" t="s">
        <v>98</v>
      </c>
      <c r="F31" s="2"/>
      <c r="G31" s="2"/>
      <c r="H31" s="8"/>
    </row>
    <row r="32" spans="1:8" ht="15.75">
      <c r="A32" s="2" t="s">
        <v>5</v>
      </c>
      <c r="B32" s="2"/>
      <c r="C32" s="2"/>
      <c r="D32" s="2"/>
      <c r="E32" s="2"/>
      <c r="F32" s="2"/>
      <c r="G32" s="2"/>
      <c r="H32" s="8"/>
    </row>
    <row r="33" spans="1:8" ht="15.75">
      <c r="A33" s="2" t="s">
        <v>6</v>
      </c>
      <c r="B33" s="2"/>
      <c r="C33" s="2"/>
      <c r="D33" s="234"/>
      <c r="E33" s="234"/>
      <c r="F33" s="2"/>
      <c r="G33" s="2"/>
      <c r="H33" s="8"/>
    </row>
    <row r="34" spans="1:8" s="3" customFormat="1" ht="15.75">
      <c r="A34" s="2" t="s">
        <v>7</v>
      </c>
      <c r="B34" s="11"/>
      <c r="C34" s="11"/>
      <c r="D34" s="11"/>
      <c r="E34" s="11"/>
      <c r="F34" s="11"/>
      <c r="G34" s="11"/>
      <c r="H34" s="12"/>
    </row>
    <row r="35" spans="1:8" ht="15.75">
      <c r="A35" s="2" t="s">
        <v>8</v>
      </c>
      <c r="B35" s="2"/>
      <c r="C35" s="2"/>
      <c r="D35" s="2"/>
      <c r="E35" s="2"/>
      <c r="F35" s="2"/>
      <c r="G35" s="2"/>
      <c r="H35" s="8"/>
    </row>
    <row r="36" spans="1:8" ht="15.75">
      <c r="A36" s="2"/>
      <c r="B36" s="2"/>
      <c r="C36" s="7"/>
      <c r="D36" s="2"/>
      <c r="E36" s="2"/>
      <c r="F36" s="2"/>
      <c r="G36" s="2"/>
      <c r="H36" s="8"/>
    </row>
    <row r="37" spans="1:8" ht="30" customHeight="1">
      <c r="A37" s="242" t="s">
        <v>105</v>
      </c>
      <c r="B37" s="242"/>
      <c r="C37" s="242"/>
      <c r="D37" s="242"/>
      <c r="E37" s="242"/>
      <c r="F37" s="242"/>
      <c r="G37" s="242"/>
      <c r="H37" s="8"/>
    </row>
    <row r="38" spans="1:8" ht="15.75">
      <c r="A38" s="2"/>
      <c r="B38" s="2"/>
      <c r="C38" s="7"/>
      <c r="D38" s="2"/>
      <c r="E38" s="2"/>
      <c r="F38" s="2"/>
      <c r="G38" s="2"/>
      <c r="H38" s="8"/>
    </row>
    <row r="39" spans="1:8" ht="15.75">
      <c r="A39" s="7"/>
      <c r="B39" s="2"/>
      <c r="C39" s="7"/>
      <c r="D39" s="2"/>
      <c r="E39" s="2"/>
      <c r="F39" s="2"/>
      <c r="G39" s="2"/>
      <c r="H39" s="8"/>
    </row>
    <row r="40" spans="1:8" ht="15.75">
      <c r="A40" s="7" t="s">
        <v>28</v>
      </c>
      <c r="B40" s="2"/>
      <c r="C40" s="7"/>
      <c r="D40" s="2" t="s">
        <v>103</v>
      </c>
      <c r="E40" s="7" t="s">
        <v>27</v>
      </c>
      <c r="F40" s="7"/>
      <c r="G40" s="7"/>
      <c r="H40" s="8"/>
    </row>
    <row r="41" spans="1:8" ht="15.75">
      <c r="A41" s="2" t="s">
        <v>21</v>
      </c>
      <c r="B41" s="2"/>
      <c r="C41" s="2"/>
      <c r="D41" s="193" t="s">
        <v>110</v>
      </c>
      <c r="E41" s="2" t="s">
        <v>30</v>
      </c>
      <c r="F41" s="2"/>
      <c r="G41" s="2"/>
      <c r="H41" s="8"/>
    </row>
    <row r="42" spans="1:8" ht="15.75">
      <c r="A42" s="2"/>
      <c r="B42" s="2"/>
      <c r="C42" s="2"/>
      <c r="D42" s="2" t="s">
        <v>109</v>
      </c>
      <c r="E42" s="2"/>
      <c r="F42" s="2"/>
      <c r="G42" s="2"/>
      <c r="H42" s="8"/>
    </row>
    <row r="43" spans="1:8" ht="29.25" customHeight="1">
      <c r="A43" s="2"/>
      <c r="B43" s="2"/>
      <c r="C43" s="2"/>
      <c r="D43" s="2"/>
      <c r="E43" s="2"/>
      <c r="F43" s="2"/>
      <c r="G43" s="2"/>
      <c r="H43" s="8"/>
    </row>
    <row r="44" spans="1:8" ht="12.75" customHeight="1">
      <c r="A44" s="2" t="s">
        <v>11</v>
      </c>
      <c r="B44" s="2"/>
      <c r="C44" s="2"/>
      <c r="D44" s="2"/>
      <c r="E44" s="2" t="s">
        <v>25</v>
      </c>
      <c r="F44" s="2"/>
      <c r="G44" s="2"/>
      <c r="H44" s="8"/>
    </row>
    <row r="45" spans="1:8" s="5" customFormat="1" ht="15.75">
      <c r="A45" s="2" t="s">
        <v>95</v>
      </c>
      <c r="B45" s="7"/>
      <c r="C45" s="7"/>
      <c r="D45" s="193"/>
      <c r="E45" s="2" t="s">
        <v>137</v>
      </c>
      <c r="F45" s="2"/>
      <c r="G45" s="2"/>
      <c r="H45" s="13"/>
    </row>
    <row r="46" spans="1:8" ht="15.75">
      <c r="A46" s="2" t="s">
        <v>94</v>
      </c>
      <c r="B46" s="2"/>
      <c r="C46" s="2"/>
      <c r="D46" s="2"/>
      <c r="E46" s="2"/>
      <c r="F46" s="2"/>
      <c r="G46" s="2"/>
      <c r="H46" s="8"/>
    </row>
    <row r="47" spans="1:8" ht="15.75">
      <c r="A47" s="2"/>
      <c r="B47" s="2"/>
      <c r="C47" s="2"/>
      <c r="D47" s="2"/>
      <c r="E47" s="2"/>
      <c r="F47" s="2"/>
      <c r="G47" s="2"/>
      <c r="H47" s="8"/>
    </row>
    <row r="48" spans="1:8" ht="15.75">
      <c r="A48" s="1"/>
      <c r="B48" s="2"/>
      <c r="C48" s="2"/>
      <c r="D48" s="2"/>
      <c r="E48" s="2"/>
      <c r="F48" s="2"/>
      <c r="G48" s="2"/>
      <c r="H48" s="8"/>
    </row>
    <row r="49" spans="1:8" ht="15.75">
      <c r="A49" s="1"/>
      <c r="B49" s="2"/>
      <c r="C49" s="2"/>
      <c r="D49" s="2"/>
      <c r="E49" s="2" t="s">
        <v>23</v>
      </c>
      <c r="F49" s="2"/>
      <c r="G49" s="2"/>
      <c r="H49" s="8"/>
    </row>
    <row r="50" spans="1:8" ht="15.75">
      <c r="A50" s="1"/>
      <c r="B50" s="2"/>
      <c r="C50" s="2"/>
      <c r="D50" s="2"/>
      <c r="E50" s="2"/>
      <c r="F50" s="2"/>
      <c r="G50" s="2"/>
      <c r="H50" s="8"/>
    </row>
    <row r="51" spans="1:8" ht="15.75">
      <c r="A51" s="1"/>
      <c r="B51" s="2"/>
      <c r="C51" s="2"/>
      <c r="D51" s="2"/>
      <c r="E51" s="2"/>
      <c r="F51" s="2"/>
      <c r="G51" s="2"/>
      <c r="H51" s="8"/>
    </row>
    <row r="52" spans="1:8" ht="15.75">
      <c r="A52" s="1"/>
      <c r="B52" s="2"/>
      <c r="C52" s="2"/>
      <c r="D52" s="2"/>
      <c r="E52" s="2"/>
      <c r="F52" s="2"/>
      <c r="G52" s="2"/>
      <c r="H52" s="8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"/>
      <c r="C55" s="1"/>
      <c r="D55" s="1"/>
      <c r="E55" s="1"/>
      <c r="F55" s="1"/>
      <c r="G55" s="1"/>
    </row>
    <row r="56" spans="1:7" ht="15.75">
      <c r="A56" s="1"/>
      <c r="B56" s="1"/>
      <c r="C56" s="1"/>
      <c r="D56" s="1"/>
      <c r="E56" s="1"/>
      <c r="F56" s="1"/>
      <c r="G56" s="1"/>
    </row>
    <row r="57" spans="1:7" ht="15.75">
      <c r="A57" s="1"/>
      <c r="B57" s="1"/>
      <c r="C57" s="1"/>
      <c r="D57" s="1"/>
      <c r="E57" s="1"/>
      <c r="F57" s="1"/>
      <c r="G57" s="1"/>
    </row>
    <row r="58" spans="1:7" ht="15.75">
      <c r="A58" s="1"/>
      <c r="B58" s="1"/>
      <c r="C58" s="1"/>
      <c r="D58" s="1"/>
      <c r="E58" s="1"/>
      <c r="F58" s="1"/>
      <c r="G58" s="1"/>
    </row>
    <row r="59" spans="1:7" ht="15.75">
      <c r="A59" s="1"/>
      <c r="B59" s="1"/>
      <c r="C59" s="1"/>
      <c r="D59" s="1"/>
      <c r="E59" s="1"/>
      <c r="F59" s="1"/>
      <c r="G59" s="1"/>
    </row>
    <row r="60" spans="1:7" ht="15.75">
      <c r="A60" s="1"/>
      <c r="B60" s="1"/>
      <c r="C60" s="1"/>
      <c r="D60" s="1"/>
      <c r="E60" s="1"/>
      <c r="F60" s="1"/>
      <c r="G60" s="1"/>
    </row>
    <row r="61" spans="1:7" ht="15.75">
      <c r="A61" s="1"/>
      <c r="B61" s="1"/>
      <c r="C61" s="1"/>
      <c r="D61" s="1"/>
      <c r="E61" s="1"/>
      <c r="F61" s="1"/>
      <c r="G61" s="1"/>
    </row>
    <row r="62" spans="1:7" ht="15.75">
      <c r="A62" s="1"/>
      <c r="B62" s="1"/>
      <c r="C62" s="1"/>
      <c r="D62" s="1"/>
      <c r="E62" s="1"/>
      <c r="F62" s="1"/>
      <c r="G62" s="1"/>
    </row>
    <row r="63" spans="1:7" ht="15.75">
      <c r="A63" s="1"/>
      <c r="B63" s="1"/>
      <c r="C63" s="1"/>
      <c r="D63" s="1"/>
      <c r="E63" s="1"/>
      <c r="F63" s="1"/>
      <c r="G63" s="1"/>
    </row>
    <row r="64" spans="1:7" ht="15.75">
      <c r="A64" s="1"/>
      <c r="B64" s="1"/>
      <c r="C64" s="1"/>
      <c r="D64" s="1"/>
      <c r="E64" s="1"/>
      <c r="F64" s="1"/>
      <c r="G64" s="1"/>
    </row>
    <row r="65" spans="1:7" ht="15.75">
      <c r="A65" s="1"/>
      <c r="B65" s="1"/>
      <c r="C65" s="1"/>
      <c r="D65" s="1"/>
      <c r="E65" s="1"/>
      <c r="F65" s="1"/>
      <c r="G65" s="1"/>
    </row>
    <row r="66" spans="1:7" ht="15.75">
      <c r="A66" s="1"/>
      <c r="B66" s="1"/>
      <c r="C66" s="1"/>
      <c r="D66" s="1"/>
      <c r="E66" s="1"/>
      <c r="F66" s="1"/>
      <c r="G66" s="1"/>
    </row>
    <row r="67" spans="1:7" ht="15.75">
      <c r="A67" s="1"/>
      <c r="B67" s="1"/>
      <c r="C67" s="1"/>
      <c r="D67" s="1"/>
      <c r="E67" s="1"/>
      <c r="F67" s="1"/>
      <c r="G67" s="1"/>
    </row>
    <row r="68" spans="1:7" ht="15.75">
      <c r="A68" s="1"/>
      <c r="B68" s="1"/>
      <c r="C68" s="1"/>
      <c r="D68" s="1"/>
      <c r="E68" s="1"/>
      <c r="F68" s="1"/>
      <c r="G68" s="1"/>
    </row>
    <row r="69" spans="1:7" ht="15.75">
      <c r="A69" s="1"/>
      <c r="B69" s="1"/>
      <c r="C69" s="1"/>
      <c r="D69" s="1"/>
      <c r="E69" s="1"/>
      <c r="F69" s="1"/>
      <c r="G69" s="1"/>
    </row>
    <row r="70" spans="1:7" ht="15.75">
      <c r="A70" s="1"/>
      <c r="B70" s="1"/>
      <c r="C70" s="1"/>
      <c r="D70" s="1"/>
      <c r="E70" s="1"/>
      <c r="F70" s="1"/>
      <c r="G70" s="1"/>
    </row>
    <row r="71" spans="1:7" ht="15.75">
      <c r="A71" s="1"/>
      <c r="B71" s="1"/>
      <c r="C71" s="1"/>
      <c r="D71" s="1"/>
      <c r="E71" s="1"/>
      <c r="F71" s="1"/>
      <c r="G71" s="1"/>
    </row>
    <row r="72" spans="1:7" ht="15.75">
      <c r="A72" s="1"/>
      <c r="B72" s="1"/>
      <c r="C72" s="1"/>
      <c r="D72" s="1"/>
      <c r="E72" s="1"/>
      <c r="F72" s="1"/>
      <c r="G72" s="1"/>
    </row>
    <row r="73" spans="1:7" ht="15.75">
      <c r="A73" s="1"/>
      <c r="B73" s="1"/>
      <c r="C73" s="1"/>
      <c r="D73" s="1"/>
      <c r="E73" s="1"/>
      <c r="F73" s="1"/>
      <c r="G73" s="1"/>
    </row>
    <row r="74" spans="1:7" ht="15.75">
      <c r="A74" s="1"/>
      <c r="B74" s="1"/>
      <c r="C74" s="1"/>
      <c r="D74" s="1"/>
      <c r="E74" s="1"/>
      <c r="F74" s="1"/>
      <c r="G74" s="1"/>
    </row>
    <row r="75" spans="1:7" ht="15.75">
      <c r="A75" s="1"/>
      <c r="B75" s="1"/>
      <c r="C75" s="1"/>
      <c r="D75" s="1"/>
      <c r="E75" s="1"/>
      <c r="F75" s="1"/>
      <c r="G75" s="1"/>
    </row>
    <row r="76" spans="1:7" ht="15.75">
      <c r="A76" s="1"/>
      <c r="B76" s="1"/>
      <c r="C76" s="1"/>
      <c r="D76" s="1"/>
      <c r="E76" s="1"/>
      <c r="F76" s="1"/>
      <c r="G76" s="1"/>
    </row>
    <row r="77" spans="1:7" ht="15.75">
      <c r="A77" s="1"/>
      <c r="B77" s="1"/>
      <c r="C77" s="1"/>
      <c r="D77" s="1"/>
      <c r="E77" s="1"/>
      <c r="F77" s="1"/>
      <c r="G77" s="1"/>
    </row>
    <row r="78" spans="1:7" ht="15.75">
      <c r="A78" s="1"/>
      <c r="B78" s="1"/>
      <c r="C78" s="1"/>
      <c r="D78" s="1"/>
      <c r="E78" s="1"/>
      <c r="F78" s="1"/>
      <c r="G78" s="1"/>
    </row>
    <row r="79" spans="1:7" ht="15.75">
      <c r="A79" s="1"/>
      <c r="B79" s="1"/>
      <c r="C79" s="1"/>
      <c r="D79" s="1"/>
      <c r="E79" s="1"/>
      <c r="F79" s="1"/>
      <c r="G79" s="1"/>
    </row>
    <row r="80" spans="1:7" ht="15.75">
      <c r="A80" s="1"/>
      <c r="B80" s="1"/>
      <c r="C80" s="1"/>
      <c r="D80" s="1"/>
      <c r="E80" s="1"/>
      <c r="F80" s="1"/>
      <c r="G80" s="1"/>
    </row>
    <row r="81" spans="1:7" ht="15.75">
      <c r="A81" s="1"/>
      <c r="B81" s="1"/>
      <c r="C81" s="1"/>
      <c r="D81" s="1"/>
      <c r="E81" s="1"/>
      <c r="F81" s="1"/>
      <c r="G81" s="1"/>
    </row>
    <row r="82" spans="1:7" ht="15.75">
      <c r="A82" s="1"/>
      <c r="B82" s="1"/>
      <c r="C82" s="1"/>
      <c r="D82" s="1"/>
      <c r="E82" s="1"/>
      <c r="F82" s="1"/>
      <c r="G82" s="1"/>
    </row>
    <row r="83" spans="1:7" ht="15.75">
      <c r="A83" s="1"/>
      <c r="B83" s="1"/>
      <c r="C83" s="1"/>
      <c r="D83" s="1"/>
      <c r="E83" s="1"/>
      <c r="F83" s="1"/>
      <c r="G83" s="1"/>
    </row>
    <row r="84" spans="1:7" ht="15.75">
      <c r="A84" s="1"/>
      <c r="B84" s="1"/>
      <c r="C84" s="1"/>
      <c r="D84" s="1"/>
      <c r="E84" s="1"/>
      <c r="F84" s="1"/>
      <c r="G84" s="1"/>
    </row>
    <row r="85" spans="1:7" ht="15.75">
      <c r="A85" s="1"/>
      <c r="B85" s="1"/>
      <c r="C85" s="1"/>
      <c r="D85" s="1"/>
      <c r="E85" s="1"/>
      <c r="F85" s="1"/>
      <c r="G85" s="1"/>
    </row>
    <row r="86" spans="1:7" ht="15.75">
      <c r="A86" s="1"/>
      <c r="B86" s="1"/>
      <c r="C86" s="1"/>
      <c r="D86" s="1"/>
      <c r="E86" s="1"/>
      <c r="F86" s="1"/>
      <c r="G86" s="1"/>
    </row>
    <row r="87" spans="1:7" ht="15.75">
      <c r="A87" s="1"/>
      <c r="B87" s="1"/>
      <c r="C87" s="1"/>
      <c r="D87" s="1"/>
      <c r="E87" s="1"/>
      <c r="F87" s="1"/>
      <c r="G87" s="1"/>
    </row>
    <row r="88" spans="1:7" ht="15.75">
      <c r="A88" s="1"/>
      <c r="B88" s="1"/>
      <c r="C88" s="1"/>
      <c r="D88" s="1"/>
      <c r="E88" s="1"/>
      <c r="F88" s="1"/>
      <c r="G88" s="1"/>
    </row>
    <row r="89" spans="1:7" ht="15.75">
      <c r="A89" s="1"/>
      <c r="B89" s="1"/>
      <c r="C89" s="1"/>
      <c r="D89" s="1"/>
      <c r="E89" s="1"/>
      <c r="F89" s="1"/>
      <c r="G89" s="1"/>
    </row>
    <row r="90" spans="1:7" ht="15.75">
      <c r="A90" s="1"/>
      <c r="B90" s="1"/>
      <c r="C90" s="1"/>
      <c r="D90" s="1"/>
      <c r="E90" s="1"/>
      <c r="F90" s="1"/>
      <c r="G90" s="1"/>
    </row>
    <row r="91" spans="1:7" ht="15.75">
      <c r="A91" s="1"/>
      <c r="B91" s="1"/>
      <c r="C91" s="1"/>
      <c r="D91" s="1"/>
      <c r="E91" s="1"/>
      <c r="F91" s="1"/>
      <c r="G91" s="1"/>
    </row>
    <row r="92" spans="1:7" ht="15.75">
      <c r="A92" s="1"/>
      <c r="B92" s="1"/>
      <c r="C92" s="1"/>
      <c r="D92" s="1"/>
      <c r="E92" s="1"/>
      <c r="F92" s="1"/>
      <c r="G92" s="1"/>
    </row>
    <row r="93" spans="1:7" ht="15.75">
      <c r="A93" s="1"/>
      <c r="B93" s="1"/>
      <c r="C93" s="1"/>
      <c r="D93" s="1"/>
      <c r="E93" s="1"/>
      <c r="F93" s="1"/>
      <c r="G93" s="1"/>
    </row>
    <row r="94" spans="1:7" ht="15.75">
      <c r="A94" s="1"/>
      <c r="B94" s="1"/>
      <c r="C94" s="1"/>
      <c r="D94" s="1"/>
      <c r="E94" s="1"/>
      <c r="F94" s="1"/>
      <c r="G94" s="1"/>
    </row>
    <row r="95" spans="1:7" ht="15.75">
      <c r="A95" s="1"/>
      <c r="B95" s="1"/>
      <c r="C95" s="1"/>
      <c r="D95" s="1"/>
      <c r="E95" s="1"/>
      <c r="F95" s="1"/>
      <c r="G95" s="1"/>
    </row>
    <row r="96" spans="1:7" ht="15.75">
      <c r="A96" s="1"/>
      <c r="B96" s="1"/>
      <c r="C96" s="1"/>
      <c r="D96" s="1"/>
      <c r="E96" s="1"/>
      <c r="F96" s="1"/>
      <c r="G96" s="1"/>
    </row>
    <row r="97" spans="1:7" ht="15.75">
      <c r="A97" s="1"/>
      <c r="B97" s="1"/>
      <c r="C97" s="1"/>
      <c r="D97" s="1"/>
      <c r="E97" s="1"/>
      <c r="F97" s="1"/>
      <c r="G97" s="1"/>
    </row>
    <row r="98" spans="1:7" ht="15.75">
      <c r="A98" s="1"/>
      <c r="B98" s="1"/>
      <c r="C98" s="1"/>
      <c r="D98" s="1"/>
      <c r="E98" s="1"/>
      <c r="F98" s="1"/>
      <c r="G98" s="1"/>
    </row>
    <row r="99" spans="1:7" ht="15.75">
      <c r="A99" s="1"/>
      <c r="B99" s="1"/>
      <c r="C99" s="1"/>
      <c r="D99" s="1"/>
      <c r="E99" s="1"/>
      <c r="F99" s="1"/>
      <c r="G99" s="1"/>
    </row>
    <row r="100" spans="1:7" ht="15.75">
      <c r="A100" s="1"/>
      <c r="B100" s="1"/>
      <c r="C100" s="1"/>
      <c r="D100" s="1"/>
      <c r="E100" s="1"/>
      <c r="F100" s="1"/>
      <c r="G100" s="1"/>
    </row>
    <row r="101" spans="1:7" ht="15.75">
      <c r="A101" s="1"/>
      <c r="B101" s="1"/>
      <c r="C101" s="1"/>
      <c r="D101" s="1"/>
      <c r="E101" s="1"/>
      <c r="F101" s="1"/>
      <c r="G101" s="1"/>
    </row>
    <row r="102" spans="1:7" ht="15.75">
      <c r="A102" s="1"/>
      <c r="B102" s="1"/>
      <c r="C102" s="1"/>
      <c r="D102" s="1"/>
      <c r="E102" s="1"/>
      <c r="F102" s="1"/>
      <c r="G102" s="1"/>
    </row>
    <row r="103" spans="1:7" ht="15.75">
      <c r="A103" s="1"/>
      <c r="B103" s="1"/>
      <c r="C103" s="1"/>
      <c r="D103" s="1"/>
      <c r="E103" s="1"/>
      <c r="F103" s="1"/>
      <c r="G103" s="1"/>
    </row>
    <row r="104" spans="1:7" ht="15.75">
      <c r="A104" s="1"/>
      <c r="B104" s="1"/>
      <c r="C104" s="1"/>
      <c r="D104" s="1"/>
      <c r="E104" s="1"/>
      <c r="F104" s="1"/>
      <c r="G104" s="1"/>
    </row>
    <row r="105" spans="1:7" ht="15.75">
      <c r="A105" s="1"/>
      <c r="B105" s="1"/>
      <c r="C105" s="1"/>
      <c r="D105" s="1"/>
      <c r="E105" s="1"/>
      <c r="F105" s="1"/>
      <c r="G105" s="1"/>
    </row>
    <row r="106" spans="1:7" ht="15.75">
      <c r="A106" s="1"/>
      <c r="B106" s="1"/>
      <c r="C106" s="1"/>
      <c r="D106" s="1"/>
      <c r="E106" s="1"/>
      <c r="F106" s="1"/>
      <c r="G106" s="1"/>
    </row>
    <row r="107" spans="1:7" ht="15.75">
      <c r="A107" s="1"/>
      <c r="B107" s="1"/>
      <c r="C107" s="1"/>
      <c r="D107" s="1"/>
      <c r="E107" s="1"/>
      <c r="F107" s="1"/>
      <c r="G107" s="1"/>
    </row>
    <row r="108" spans="1:7" ht="15.75">
      <c r="A108" s="1"/>
      <c r="B108" s="1"/>
      <c r="C108" s="1"/>
      <c r="D108" s="1"/>
      <c r="E108" s="1"/>
      <c r="F108" s="1"/>
      <c r="G108" s="1"/>
    </row>
    <row r="109" spans="1:7" ht="15.75">
      <c r="A109" s="1"/>
      <c r="B109" s="1"/>
      <c r="C109" s="1"/>
      <c r="D109" s="1"/>
      <c r="E109" s="1"/>
      <c r="F109" s="1"/>
      <c r="G109" s="1"/>
    </row>
    <row r="110" spans="1:7" ht="15.75">
      <c r="A110" s="1"/>
      <c r="B110" s="1"/>
      <c r="C110" s="1"/>
      <c r="D110" s="1"/>
      <c r="E110" s="1"/>
      <c r="F110" s="1"/>
      <c r="G110" s="1"/>
    </row>
    <row r="111" spans="2:7" ht="15.75">
      <c r="B111" s="1"/>
      <c r="C111" s="1"/>
      <c r="D111" s="1"/>
      <c r="E111" s="1"/>
      <c r="F111" s="1"/>
      <c r="G111" s="1"/>
    </row>
    <row r="112" spans="2:7" ht="15.75">
      <c r="B112" s="1"/>
      <c r="C112" s="1"/>
      <c r="D112" s="1"/>
      <c r="E112" s="1"/>
      <c r="F112" s="1"/>
      <c r="G112" s="1"/>
    </row>
    <row r="113" spans="2:7" ht="15.75">
      <c r="B113" s="1"/>
      <c r="C113" s="1"/>
      <c r="D113" s="1"/>
      <c r="E113" s="1"/>
      <c r="F113" s="1"/>
      <c r="G113" s="1"/>
    </row>
    <row r="114" spans="2:7" ht="15.75">
      <c r="B114" s="1"/>
      <c r="C114" s="1"/>
      <c r="D114" s="1"/>
      <c r="E114" s="1"/>
      <c r="F114" s="1"/>
      <c r="G114" s="1"/>
    </row>
    <row r="115" spans="2:7" ht="15.75">
      <c r="B115" s="1"/>
      <c r="C115" s="1"/>
      <c r="D115" s="1"/>
      <c r="E115" s="1"/>
      <c r="F115" s="1"/>
      <c r="G115" s="1"/>
    </row>
  </sheetData>
  <sheetProtection/>
  <mergeCells count="6">
    <mergeCell ref="A2:G2"/>
    <mergeCell ref="A18:G18"/>
    <mergeCell ref="F3:G3"/>
    <mergeCell ref="A3:E3"/>
    <mergeCell ref="A37:G37"/>
    <mergeCell ref="C10:H10"/>
  </mergeCells>
  <printOptions/>
  <pageMargins left="0.5905511811023623" right="0.5905511811023623" top="0.7874015748031497" bottom="0.787401574803149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5"/>
  <sheetViews>
    <sheetView zoomScalePageLayoutView="0" workbookViewId="0" topLeftCell="A4">
      <selection activeCell="H7" sqref="H7:I7"/>
    </sheetView>
  </sheetViews>
  <sheetFormatPr defaultColWidth="11.375" defaultRowHeight="12"/>
  <cols>
    <col min="1" max="1" width="12.125" style="0" customWidth="1"/>
    <col min="2" max="2" width="8.125" style="0" customWidth="1"/>
    <col min="3" max="3" width="8.625" style="0" customWidth="1"/>
    <col min="4" max="4" width="11.875" style="0" customWidth="1"/>
    <col min="5" max="5" width="5.625" style="120" customWidth="1"/>
    <col min="6" max="6" width="12.875" style="0" customWidth="1"/>
    <col min="7" max="7" width="10.625" style="0" customWidth="1"/>
    <col min="8" max="8" width="6.75390625" style="0" customWidth="1"/>
    <col min="9" max="9" width="8.625" style="0" customWidth="1"/>
  </cols>
  <sheetData>
    <row r="1" spans="1:9" ht="12.75">
      <c r="A1" s="19"/>
      <c r="B1" s="19"/>
      <c r="C1" s="19"/>
      <c r="D1" s="19"/>
      <c r="E1" s="20"/>
      <c r="F1" s="19"/>
      <c r="G1" s="19"/>
      <c r="H1" s="19"/>
      <c r="I1" s="19"/>
    </row>
    <row r="2" spans="1:9" ht="12.75">
      <c r="A2" s="19"/>
      <c r="B2" s="19"/>
      <c r="C2" s="19"/>
      <c r="D2" s="19"/>
      <c r="E2" s="20"/>
      <c r="F2" s="19"/>
      <c r="G2" s="19"/>
      <c r="H2" s="19"/>
      <c r="I2" s="19"/>
    </row>
    <row r="3" spans="1:9" s="21" customFormat="1" ht="18">
      <c r="A3" s="244" t="s">
        <v>34</v>
      </c>
      <c r="B3" s="244"/>
      <c r="C3" s="244"/>
      <c r="D3" s="244"/>
      <c r="E3" s="244"/>
      <c r="F3" s="244"/>
      <c r="G3" s="244"/>
      <c r="H3" s="244"/>
      <c r="I3" s="244"/>
    </row>
    <row r="4" spans="1:10" ht="12.75">
      <c r="A4" s="22"/>
      <c r="B4" s="23"/>
      <c r="C4" s="23"/>
      <c r="D4" s="23"/>
      <c r="E4" s="24"/>
      <c r="F4" s="23"/>
      <c r="G4" s="23"/>
      <c r="H4" s="23"/>
      <c r="I4" s="23" t="s">
        <v>35</v>
      </c>
      <c r="J4" s="25"/>
    </row>
    <row r="5" spans="1:11" s="28" customFormat="1" ht="15.75">
      <c r="A5" s="26" t="s">
        <v>36</v>
      </c>
      <c r="B5" s="23"/>
      <c r="C5" s="23"/>
      <c r="D5" s="26"/>
      <c r="E5" s="27"/>
      <c r="F5" s="23"/>
      <c r="G5" s="23"/>
      <c r="H5" s="23"/>
      <c r="I5" s="23"/>
      <c r="K5" s="29"/>
    </row>
    <row r="6" spans="1:10" s="33" customFormat="1" ht="13.5" thickBot="1">
      <c r="A6" s="11" t="s">
        <v>37</v>
      </c>
      <c r="B6" s="30"/>
      <c r="C6" s="30"/>
      <c r="D6" s="30"/>
      <c r="E6" s="31"/>
      <c r="F6" s="30"/>
      <c r="G6" s="30"/>
      <c r="H6" s="30"/>
      <c r="I6" s="30"/>
      <c r="J6" s="32"/>
    </row>
    <row r="7" spans="1:10" s="33" customFormat="1" ht="12.75">
      <c r="A7" s="34" t="s">
        <v>38</v>
      </c>
      <c r="B7" s="35"/>
      <c r="C7" s="36" t="s">
        <v>23</v>
      </c>
      <c r="D7" s="37">
        <f>Návrh!E14</f>
        <v>0</v>
      </c>
      <c r="E7" s="38"/>
      <c r="F7" s="39" t="s">
        <v>39</v>
      </c>
      <c r="G7" s="35"/>
      <c r="H7" s="245">
        <v>0.2951388888888889</v>
      </c>
      <c r="I7" s="246"/>
      <c r="J7" s="32"/>
    </row>
    <row r="8" spans="1:10" s="33" customFormat="1" ht="12.75">
      <c r="A8" s="40" t="s">
        <v>40</v>
      </c>
      <c r="B8" s="41"/>
      <c r="C8" s="42" t="s">
        <v>23</v>
      </c>
      <c r="D8" s="43">
        <f>Návrh!G14</f>
        <v>0</v>
      </c>
      <c r="E8" s="44"/>
      <c r="F8" s="45" t="s">
        <v>39</v>
      </c>
      <c r="G8" s="41"/>
      <c r="H8" s="247">
        <v>0.9444444444444445</v>
      </c>
      <c r="I8" s="248"/>
      <c r="J8" s="32"/>
    </row>
    <row r="9" spans="1:10" s="50" customFormat="1" ht="13.5" thickBot="1">
      <c r="A9" s="46" t="s">
        <v>41</v>
      </c>
      <c r="B9" s="47" t="s">
        <v>42</v>
      </c>
      <c r="C9" s="47" t="s">
        <v>43</v>
      </c>
      <c r="D9" s="47" t="s">
        <v>44</v>
      </c>
      <c r="E9" s="48" t="s">
        <v>45</v>
      </c>
      <c r="F9" s="47" t="s">
        <v>46</v>
      </c>
      <c r="G9" s="47" t="s">
        <v>47</v>
      </c>
      <c r="H9" s="249" t="s">
        <v>48</v>
      </c>
      <c r="I9" s="250"/>
      <c r="J9" s="49"/>
    </row>
    <row r="10" spans="1:10" ht="13.5" thickBot="1">
      <c r="A10" s="51">
        <f>D7</f>
        <v>0</v>
      </c>
      <c r="B10" s="52" t="s">
        <v>49</v>
      </c>
      <c r="C10" s="52" t="s">
        <v>49</v>
      </c>
      <c r="D10" s="52" t="s">
        <v>49</v>
      </c>
      <c r="E10" s="53" t="str">
        <f>Návrh!G21</f>
        <v>EUR</v>
      </c>
      <c r="F10" s="54">
        <f>Návrh!E21</f>
        <v>0</v>
      </c>
      <c r="G10" s="55">
        <f>IF(H7&lt;0.25,COUNTIF(B10:D10,"ano")*0.25,IF(H7&lt;0.5,IF(COUNTIF(B10:D10,"ano")=0,0.3333,0.3333+(COUNTIF(B10:D10,"ano")*(1-0.3333)*0.35)),IF(COUNTIF(B10:D10,"ano")=0,0.6667,0.6667+(COUNTIF(B10:D10,"ano")*(1-0.6667)*0.7))))</f>
        <v>0.3333</v>
      </c>
      <c r="H10" s="251">
        <f aca="true" t="shared" si="0" ref="H10:H24">(1-G10)*F10</f>
        <v>0</v>
      </c>
      <c r="I10" s="252"/>
      <c r="J10" s="56" t="s">
        <v>50</v>
      </c>
    </row>
    <row r="11" spans="1:9" ht="12.75">
      <c r="A11" s="57" t="str">
        <f>IF(A10=" "," ",IF(A10+1&lt;$A$25,A10+1," "))</f>
        <v> </v>
      </c>
      <c r="B11" s="58" t="s">
        <v>49</v>
      </c>
      <c r="C11" s="58" t="s">
        <v>49</v>
      </c>
      <c r="D11" s="58" t="s">
        <v>49</v>
      </c>
      <c r="E11" s="59" t="str">
        <f>IF(A11=" "," ",E10)</f>
        <v> </v>
      </c>
      <c r="F11" s="60">
        <f>IF(A11=" ",0,$F$10)</f>
        <v>0</v>
      </c>
      <c r="G11" s="61">
        <f>COUNTIF(B11:D11,"ano")*0.25</f>
        <v>0</v>
      </c>
      <c r="H11" s="253">
        <f t="shared" si="0"/>
        <v>0</v>
      </c>
      <c r="I11" s="254"/>
    </row>
    <row r="12" spans="1:9" ht="12.75">
      <c r="A12" s="62" t="str">
        <f aca="true" t="shared" si="1" ref="A12:A24">IF(A11=" "," ",IF(A11+1&lt;$A$25,A11+1," "))</f>
        <v> </v>
      </c>
      <c r="B12" s="63" t="s">
        <v>49</v>
      </c>
      <c r="C12" s="63" t="s">
        <v>49</v>
      </c>
      <c r="D12" s="63" t="s">
        <v>49</v>
      </c>
      <c r="E12" s="64" t="str">
        <f aca="true" t="shared" si="2" ref="E12:E25">IF(A12=" "," ",E11)</f>
        <v> </v>
      </c>
      <c r="F12" s="65">
        <f aca="true" t="shared" si="3" ref="F12:F24">IF(A12=" ",0,$F$10)</f>
        <v>0</v>
      </c>
      <c r="G12" s="66">
        <f aca="true" t="shared" si="4" ref="G12:G24">COUNTIF(B12:D12,"ano")*0.25</f>
        <v>0</v>
      </c>
      <c r="H12" s="255">
        <f t="shared" si="0"/>
        <v>0</v>
      </c>
      <c r="I12" s="256"/>
    </row>
    <row r="13" spans="1:9" ht="12.75">
      <c r="A13" s="62" t="str">
        <f t="shared" si="1"/>
        <v> </v>
      </c>
      <c r="B13" s="63" t="s">
        <v>49</v>
      </c>
      <c r="C13" s="63" t="s">
        <v>49</v>
      </c>
      <c r="D13" s="63" t="s">
        <v>49</v>
      </c>
      <c r="E13" s="64" t="str">
        <f t="shared" si="2"/>
        <v> </v>
      </c>
      <c r="F13" s="65">
        <f t="shared" si="3"/>
        <v>0</v>
      </c>
      <c r="G13" s="66">
        <f t="shared" si="4"/>
        <v>0</v>
      </c>
      <c r="H13" s="255">
        <f t="shared" si="0"/>
        <v>0</v>
      </c>
      <c r="I13" s="256"/>
    </row>
    <row r="14" spans="1:9" ht="12.75">
      <c r="A14" s="62" t="str">
        <f t="shared" si="1"/>
        <v> </v>
      </c>
      <c r="B14" s="63"/>
      <c r="C14" s="63"/>
      <c r="D14" s="63"/>
      <c r="E14" s="64" t="str">
        <f t="shared" si="2"/>
        <v> </v>
      </c>
      <c r="F14" s="65">
        <f t="shared" si="3"/>
        <v>0</v>
      </c>
      <c r="G14" s="66">
        <f>COUNTIF(B14:D14,"ano")*0.25</f>
        <v>0</v>
      </c>
      <c r="H14" s="255">
        <f t="shared" si="0"/>
        <v>0</v>
      </c>
      <c r="I14" s="256"/>
    </row>
    <row r="15" spans="1:9" ht="12.75">
      <c r="A15" s="62" t="str">
        <f t="shared" si="1"/>
        <v> </v>
      </c>
      <c r="B15" s="63"/>
      <c r="C15" s="63"/>
      <c r="D15" s="63"/>
      <c r="E15" s="64" t="str">
        <f t="shared" si="2"/>
        <v> </v>
      </c>
      <c r="F15" s="65">
        <f t="shared" si="3"/>
        <v>0</v>
      </c>
      <c r="G15" s="66">
        <f>COUNTIF(B15:D15,"ano")*0.25</f>
        <v>0</v>
      </c>
      <c r="H15" s="255">
        <f t="shared" si="0"/>
        <v>0</v>
      </c>
      <c r="I15" s="256"/>
    </row>
    <row r="16" spans="1:9" ht="12.75">
      <c r="A16" s="62" t="str">
        <f t="shared" si="1"/>
        <v> </v>
      </c>
      <c r="B16" s="63"/>
      <c r="C16" s="63"/>
      <c r="D16" s="63"/>
      <c r="E16" s="64" t="str">
        <f t="shared" si="2"/>
        <v> </v>
      </c>
      <c r="F16" s="65">
        <f t="shared" si="3"/>
        <v>0</v>
      </c>
      <c r="G16" s="66">
        <f t="shared" si="4"/>
        <v>0</v>
      </c>
      <c r="H16" s="255">
        <f t="shared" si="0"/>
        <v>0</v>
      </c>
      <c r="I16" s="256"/>
    </row>
    <row r="17" spans="1:9" ht="12.75">
      <c r="A17" s="62" t="str">
        <f t="shared" si="1"/>
        <v> </v>
      </c>
      <c r="B17" s="63"/>
      <c r="C17" s="63"/>
      <c r="D17" s="63"/>
      <c r="E17" s="64" t="str">
        <f t="shared" si="2"/>
        <v> </v>
      </c>
      <c r="F17" s="65">
        <f t="shared" si="3"/>
        <v>0</v>
      </c>
      <c r="G17" s="66">
        <f t="shared" si="4"/>
        <v>0</v>
      </c>
      <c r="H17" s="255">
        <f t="shared" si="0"/>
        <v>0</v>
      </c>
      <c r="I17" s="256"/>
    </row>
    <row r="18" spans="1:9" ht="12.75">
      <c r="A18" s="62" t="str">
        <f t="shared" si="1"/>
        <v> </v>
      </c>
      <c r="B18" s="63"/>
      <c r="C18" s="63"/>
      <c r="D18" s="63"/>
      <c r="E18" s="64" t="str">
        <f t="shared" si="2"/>
        <v> </v>
      </c>
      <c r="F18" s="65">
        <f t="shared" si="3"/>
        <v>0</v>
      </c>
      <c r="G18" s="66">
        <f>COUNTIF(B18:D18,"ano")*0.25</f>
        <v>0</v>
      </c>
      <c r="H18" s="255">
        <f t="shared" si="0"/>
        <v>0</v>
      </c>
      <c r="I18" s="256"/>
    </row>
    <row r="19" spans="1:9" ht="12.75">
      <c r="A19" s="62" t="str">
        <f t="shared" si="1"/>
        <v> </v>
      </c>
      <c r="B19" s="63"/>
      <c r="C19" s="63"/>
      <c r="D19" s="63"/>
      <c r="E19" s="64" t="str">
        <f t="shared" si="2"/>
        <v> </v>
      </c>
      <c r="F19" s="65">
        <f t="shared" si="3"/>
        <v>0</v>
      </c>
      <c r="G19" s="66">
        <f>COUNTIF(B19:D19,"ano")*0.25</f>
        <v>0</v>
      </c>
      <c r="H19" s="255">
        <f t="shared" si="0"/>
        <v>0</v>
      </c>
      <c r="I19" s="256"/>
    </row>
    <row r="20" spans="1:9" ht="12.75">
      <c r="A20" s="62" t="str">
        <f t="shared" si="1"/>
        <v> </v>
      </c>
      <c r="B20" s="63"/>
      <c r="C20" s="63"/>
      <c r="D20" s="63"/>
      <c r="E20" s="64" t="str">
        <f t="shared" si="2"/>
        <v> </v>
      </c>
      <c r="F20" s="65">
        <f t="shared" si="3"/>
        <v>0</v>
      </c>
      <c r="G20" s="66">
        <f>COUNTIF(B20:D20,"ano")*0.25</f>
        <v>0</v>
      </c>
      <c r="H20" s="255">
        <f t="shared" si="0"/>
        <v>0</v>
      </c>
      <c r="I20" s="256"/>
    </row>
    <row r="21" spans="1:9" ht="12.75">
      <c r="A21" s="62" t="str">
        <f t="shared" si="1"/>
        <v> </v>
      </c>
      <c r="B21" s="63"/>
      <c r="C21" s="63"/>
      <c r="D21" s="63"/>
      <c r="E21" s="64" t="str">
        <f t="shared" si="2"/>
        <v> </v>
      </c>
      <c r="F21" s="65">
        <f t="shared" si="3"/>
        <v>0</v>
      </c>
      <c r="G21" s="66">
        <f>COUNTIF(B21:D21,"ano")*0.25</f>
        <v>0</v>
      </c>
      <c r="H21" s="255">
        <f t="shared" si="0"/>
        <v>0</v>
      </c>
      <c r="I21" s="256"/>
    </row>
    <row r="22" spans="1:9" ht="12.75">
      <c r="A22" s="62" t="str">
        <f t="shared" si="1"/>
        <v> </v>
      </c>
      <c r="B22" s="63"/>
      <c r="C22" s="63"/>
      <c r="D22" s="63"/>
      <c r="E22" s="64" t="str">
        <f t="shared" si="2"/>
        <v> </v>
      </c>
      <c r="F22" s="65">
        <f t="shared" si="3"/>
        <v>0</v>
      </c>
      <c r="G22" s="66">
        <f>COUNTIF(B22:D22,"ano")*0.25</f>
        <v>0</v>
      </c>
      <c r="H22" s="255">
        <f t="shared" si="0"/>
        <v>0</v>
      </c>
      <c r="I22" s="256"/>
    </row>
    <row r="23" spans="1:9" ht="12.75">
      <c r="A23" s="62" t="str">
        <f t="shared" si="1"/>
        <v> </v>
      </c>
      <c r="B23" s="63"/>
      <c r="C23" s="63"/>
      <c r="D23" s="63"/>
      <c r="E23" s="64" t="str">
        <f t="shared" si="2"/>
        <v> </v>
      </c>
      <c r="F23" s="65">
        <f t="shared" si="3"/>
        <v>0</v>
      </c>
      <c r="G23" s="66">
        <f t="shared" si="4"/>
        <v>0</v>
      </c>
      <c r="H23" s="255">
        <f t="shared" si="0"/>
        <v>0</v>
      </c>
      <c r="I23" s="256"/>
    </row>
    <row r="24" spans="1:9" ht="13.5" thickBot="1">
      <c r="A24" s="67" t="str">
        <f t="shared" si="1"/>
        <v> </v>
      </c>
      <c r="B24" s="68"/>
      <c r="C24" s="68"/>
      <c r="D24" s="68"/>
      <c r="E24" s="69" t="str">
        <f t="shared" si="2"/>
        <v> </v>
      </c>
      <c r="F24" s="70">
        <f t="shared" si="3"/>
        <v>0</v>
      </c>
      <c r="G24" s="71">
        <f t="shared" si="4"/>
        <v>0</v>
      </c>
      <c r="H24" s="261">
        <f t="shared" si="0"/>
        <v>0</v>
      </c>
      <c r="I24" s="262"/>
    </row>
    <row r="25" spans="1:10" ht="13.5" thickBot="1">
      <c r="A25" s="51">
        <f>D8</f>
        <v>0</v>
      </c>
      <c r="B25" s="52" t="s">
        <v>49</v>
      </c>
      <c r="C25" s="52" t="s">
        <v>49</v>
      </c>
      <c r="D25" s="52" t="s">
        <v>49</v>
      </c>
      <c r="E25" s="72" t="str">
        <f t="shared" si="2"/>
        <v> </v>
      </c>
      <c r="F25" s="73">
        <f>F10</f>
        <v>0</v>
      </c>
      <c r="G25" s="55">
        <f>IF(H8&lt;=0.5,IF(COUNTIF(B25:D25,"ano")=0,0.6667,0.6667+(COUNTIF(B25:D25,"ano")*(1-0.6667)*0.7)),IF(H8&lt;=0.75,IF(COUNTIF(B25:D25,"ano")=0,0.3333,0.3333+(COUNTIF(B25:D25,"ano")*(1-0.3333)*0.35)),COUNTIF(B25:D25,"ano")*0.25))</f>
        <v>0</v>
      </c>
      <c r="H25" s="261">
        <f>(1-G25)*F25</f>
        <v>0</v>
      </c>
      <c r="I25" s="262"/>
      <c r="J25" s="56" t="s">
        <v>51</v>
      </c>
    </row>
    <row r="26" spans="1:10" s="50" customFormat="1" ht="13.5" thickBot="1">
      <c r="A26" s="74" t="s">
        <v>52</v>
      </c>
      <c r="B26" s="75"/>
      <c r="C26" s="75"/>
      <c r="D26" s="75"/>
      <c r="E26" s="76"/>
      <c r="F26" s="75"/>
      <c r="G26" s="75"/>
      <c r="H26" s="251">
        <f>SUM(H10:H25)</f>
        <v>0</v>
      </c>
      <c r="I26" s="252"/>
      <c r="J26" s="49"/>
    </row>
    <row r="27" spans="1:10" s="50" customFormat="1" ht="12.75">
      <c r="A27" s="30"/>
      <c r="B27" s="30"/>
      <c r="C27" s="30"/>
      <c r="D27" s="30"/>
      <c r="E27" s="31"/>
      <c r="F27" s="30"/>
      <c r="G27" s="30"/>
      <c r="H27" s="30"/>
      <c r="I27" s="30"/>
      <c r="J27" s="49"/>
    </row>
    <row r="28" spans="1:10" s="77" customFormat="1" ht="16.5" thickBot="1">
      <c r="A28" s="30" t="s">
        <v>53</v>
      </c>
      <c r="B28" s="30"/>
      <c r="C28" s="30"/>
      <c r="D28" s="30"/>
      <c r="E28" s="31"/>
      <c r="F28" s="30"/>
      <c r="G28" s="30"/>
      <c r="H28" s="30"/>
      <c r="I28" s="30"/>
      <c r="J28" s="28"/>
    </row>
    <row r="29" spans="1:10" s="50" customFormat="1" ht="13.5" thickBot="1">
      <c r="A29" s="78" t="s">
        <v>52</v>
      </c>
      <c r="B29" s="79"/>
      <c r="C29" s="79"/>
      <c r="D29" s="79"/>
      <c r="E29" s="80"/>
      <c r="F29" s="79"/>
      <c r="G29" s="79"/>
      <c r="H29" s="154"/>
      <c r="I29" s="174">
        <f>Návrh!F22</f>
        <v>0</v>
      </c>
      <c r="J29" s="49"/>
    </row>
    <row r="30" spans="1:10" s="50" customFormat="1" ht="12.75">
      <c r="A30" s="30"/>
      <c r="B30" s="30"/>
      <c r="C30" s="30"/>
      <c r="D30" s="30"/>
      <c r="E30" s="31"/>
      <c r="F30" s="30"/>
      <c r="G30" s="30"/>
      <c r="H30" s="30"/>
      <c r="I30" s="163"/>
      <c r="J30" s="49"/>
    </row>
    <row r="31" spans="1:10" s="77" customFormat="1" ht="16.5" thickBot="1">
      <c r="A31" s="30" t="s">
        <v>54</v>
      </c>
      <c r="B31" s="30"/>
      <c r="C31" s="30"/>
      <c r="D31" s="30"/>
      <c r="E31" s="31"/>
      <c r="F31" s="30"/>
      <c r="G31" s="30"/>
      <c r="H31" s="30"/>
      <c r="I31" s="163"/>
      <c r="J31" s="28"/>
    </row>
    <row r="32" spans="1:10" s="33" customFormat="1" ht="13.5" thickBot="1">
      <c r="A32" s="81" t="s">
        <v>96</v>
      </c>
      <c r="B32" s="82"/>
      <c r="C32" s="263" t="s">
        <v>55</v>
      </c>
      <c r="D32" s="264"/>
      <c r="E32" s="264"/>
      <c r="F32" s="264"/>
      <c r="G32" s="178" t="s">
        <v>45</v>
      </c>
      <c r="H32" s="178" t="s">
        <v>45</v>
      </c>
      <c r="I32" s="164" t="s">
        <v>56</v>
      </c>
      <c r="J32" s="32"/>
    </row>
    <row r="33" spans="1:11" s="33" customFormat="1" ht="13.5" thickBot="1">
      <c r="A33" s="103"/>
      <c r="B33" s="84" t="s">
        <v>23</v>
      </c>
      <c r="C33" s="85"/>
      <c r="D33" s="85"/>
      <c r="E33" s="86"/>
      <c r="F33" s="85"/>
      <c r="G33" s="105"/>
      <c r="H33" s="105" t="s">
        <v>134</v>
      </c>
      <c r="I33" s="165" t="s">
        <v>23</v>
      </c>
      <c r="J33" s="32"/>
      <c r="K33" s="153"/>
    </row>
    <row r="34" spans="1:10" s="33" customFormat="1" ht="12.75">
      <c r="A34" s="87"/>
      <c r="B34" s="88"/>
      <c r="C34" s="89"/>
      <c r="D34" s="89"/>
      <c r="E34" s="90"/>
      <c r="F34" s="89"/>
      <c r="G34" s="179"/>
      <c r="H34" s="179"/>
      <c r="I34" s="166"/>
      <c r="J34" s="32"/>
    </row>
    <row r="35" spans="1:10" s="33" customFormat="1" ht="13.5" thickBot="1">
      <c r="A35" s="91" t="s">
        <v>52</v>
      </c>
      <c r="B35" s="92"/>
      <c r="C35" s="93"/>
      <c r="D35" s="92"/>
      <c r="E35" s="94"/>
      <c r="F35" s="92"/>
      <c r="G35" s="115"/>
      <c r="H35" s="180" t="s">
        <v>134</v>
      </c>
      <c r="I35" s="167">
        <f>SUM(I33:I34)</f>
        <v>0</v>
      </c>
      <c r="J35" s="32"/>
    </row>
    <row r="36" spans="1:10" s="33" customFormat="1" ht="12.75">
      <c r="A36" s="30"/>
      <c r="B36" s="30"/>
      <c r="C36" s="30"/>
      <c r="D36" s="30"/>
      <c r="E36" s="31"/>
      <c r="F36" s="30"/>
      <c r="G36" s="30"/>
      <c r="H36" s="30"/>
      <c r="I36" s="163"/>
      <c r="J36" s="32"/>
    </row>
    <row r="37" spans="1:9" s="28" customFormat="1" ht="16.5" thickBot="1">
      <c r="A37" s="19" t="s">
        <v>57</v>
      </c>
      <c r="B37" s="19"/>
      <c r="C37" s="19"/>
      <c r="D37" s="19"/>
      <c r="E37" s="20"/>
      <c r="F37" s="19"/>
      <c r="G37" s="19"/>
      <c r="H37" s="95"/>
      <c r="I37" s="168"/>
    </row>
    <row r="38" spans="1:10" s="50" customFormat="1" ht="12.75">
      <c r="A38" s="81" t="s">
        <v>96</v>
      </c>
      <c r="B38" s="82"/>
      <c r="C38" s="96"/>
      <c r="D38" s="96" t="s">
        <v>58</v>
      </c>
      <c r="E38" s="97"/>
      <c r="F38" s="82"/>
      <c r="G38" s="83" t="s">
        <v>45</v>
      </c>
      <c r="H38" s="98" t="s">
        <v>45</v>
      </c>
      <c r="I38" s="169" t="s">
        <v>60</v>
      </c>
      <c r="J38" s="49"/>
    </row>
    <row r="39" spans="1:10" s="33" customFormat="1" ht="12.75">
      <c r="A39" s="99"/>
      <c r="B39" s="100"/>
      <c r="C39" s="30"/>
      <c r="D39" s="30"/>
      <c r="E39" s="31"/>
      <c r="F39" s="100"/>
      <c r="G39" s="101"/>
      <c r="H39" s="102" t="s">
        <v>134</v>
      </c>
      <c r="I39" s="170"/>
      <c r="J39" s="32"/>
    </row>
    <row r="40" spans="1:10" s="33" customFormat="1" ht="12.75">
      <c r="A40" s="103"/>
      <c r="B40" s="84"/>
      <c r="C40" s="85"/>
      <c r="D40" s="85"/>
      <c r="E40" s="86"/>
      <c r="F40" s="84"/>
      <c r="G40" s="104"/>
      <c r="H40" s="105"/>
      <c r="I40" s="171"/>
      <c r="J40" s="32"/>
    </row>
    <row r="41" spans="1:10" s="33" customFormat="1" ht="12.75">
      <c r="A41" s="99"/>
      <c r="B41" s="100"/>
      <c r="C41" s="30"/>
      <c r="D41" s="30"/>
      <c r="E41" s="31"/>
      <c r="F41" s="100"/>
      <c r="G41" s="106"/>
      <c r="H41" s="102"/>
      <c r="I41" s="171"/>
      <c r="J41" s="32"/>
    </row>
    <row r="42" spans="1:10" s="33" customFormat="1" ht="12.75">
      <c r="A42" s="103"/>
      <c r="B42" s="84"/>
      <c r="C42" s="85"/>
      <c r="D42" s="85"/>
      <c r="E42" s="86"/>
      <c r="F42" s="84"/>
      <c r="G42" s="104"/>
      <c r="H42" s="105"/>
      <c r="I42" s="171"/>
      <c r="J42" s="32"/>
    </row>
    <row r="43" spans="1:10" s="33" customFormat="1" ht="12.75">
      <c r="A43" s="99"/>
      <c r="B43" s="100"/>
      <c r="C43" s="30"/>
      <c r="D43" s="30"/>
      <c r="E43" s="31"/>
      <c r="F43" s="100"/>
      <c r="G43" s="106"/>
      <c r="H43" s="102"/>
      <c r="I43" s="171"/>
      <c r="J43" s="32"/>
    </row>
    <row r="44" spans="1:10" s="33" customFormat="1" ht="12.75">
      <c r="A44" s="103"/>
      <c r="B44" s="84"/>
      <c r="C44" s="85"/>
      <c r="D44" s="85"/>
      <c r="E44" s="86"/>
      <c r="F44" s="84"/>
      <c r="G44" s="104"/>
      <c r="H44" s="105"/>
      <c r="I44" s="171"/>
      <c r="J44" s="32"/>
    </row>
    <row r="45" spans="1:10" s="33" customFormat="1" ht="12.75">
      <c r="A45" s="107"/>
      <c r="B45" s="108"/>
      <c r="C45" s="109"/>
      <c r="D45" s="109"/>
      <c r="E45" s="110"/>
      <c r="F45" s="108"/>
      <c r="G45" s="111"/>
      <c r="H45" s="112"/>
      <c r="I45" s="172"/>
      <c r="J45" s="32"/>
    </row>
    <row r="46" spans="1:10" s="33" customFormat="1" ht="12.75">
      <c r="A46" s="99"/>
      <c r="B46" s="100"/>
      <c r="C46" s="30"/>
      <c r="D46" s="30"/>
      <c r="E46" s="31"/>
      <c r="F46" s="100"/>
      <c r="G46" s="106"/>
      <c r="H46" s="102"/>
      <c r="I46" s="170"/>
      <c r="J46" s="32"/>
    </row>
    <row r="47" spans="1:10" s="33" customFormat="1" ht="13.5" thickBot="1">
      <c r="A47" s="91" t="s">
        <v>52</v>
      </c>
      <c r="B47" s="92"/>
      <c r="C47" s="92"/>
      <c r="D47" s="92"/>
      <c r="E47" s="94"/>
      <c r="F47" s="113"/>
      <c r="G47" s="114">
        <f>SUM(G39:G46)</f>
        <v>0</v>
      </c>
      <c r="H47" s="115" t="s">
        <v>134</v>
      </c>
      <c r="I47" s="173">
        <f>SUM(I39:I46)</f>
        <v>0</v>
      </c>
      <c r="J47" s="32"/>
    </row>
    <row r="48" spans="1:10" s="33" customFormat="1" ht="12.75">
      <c r="A48" s="19"/>
      <c r="B48" s="19"/>
      <c r="C48" s="19"/>
      <c r="D48" s="19"/>
      <c r="E48" s="20"/>
      <c r="F48" s="19"/>
      <c r="G48" s="19"/>
      <c r="H48" s="30"/>
      <c r="I48" s="19"/>
      <c r="J48" s="32"/>
    </row>
    <row r="49" spans="1:10" s="77" customFormat="1" ht="16.5" thickBot="1">
      <c r="A49" s="19" t="s">
        <v>106</v>
      </c>
      <c r="B49" s="19"/>
      <c r="C49" s="19"/>
      <c r="D49" s="19"/>
      <c r="E49" s="20"/>
      <c r="F49" s="19"/>
      <c r="G49" s="19"/>
      <c r="H49" s="95"/>
      <c r="I49" s="168"/>
      <c r="J49" s="28"/>
    </row>
    <row r="50" spans="1:10" s="50" customFormat="1" ht="12.75">
      <c r="A50" s="81" t="s">
        <v>96</v>
      </c>
      <c r="B50" s="82"/>
      <c r="C50" s="96"/>
      <c r="D50" s="96" t="s">
        <v>58</v>
      </c>
      <c r="E50" s="97"/>
      <c r="F50" s="82"/>
      <c r="G50" s="83"/>
      <c r="H50" s="98" t="s">
        <v>45</v>
      </c>
      <c r="I50" s="169" t="s">
        <v>60</v>
      </c>
      <c r="J50" s="49"/>
    </row>
    <row r="51" spans="1:9" s="32" customFormat="1" ht="12.75">
      <c r="A51" s="99"/>
      <c r="B51" s="100" t="s">
        <v>23</v>
      </c>
      <c r="C51" s="30"/>
      <c r="D51" s="30"/>
      <c r="E51" s="31"/>
      <c r="F51" s="100"/>
      <c r="G51" s="101"/>
      <c r="H51" s="102" t="s">
        <v>102</v>
      </c>
      <c r="I51" s="170"/>
    </row>
    <row r="52" spans="1:9" s="32" customFormat="1" ht="12.75">
      <c r="A52" s="103"/>
      <c r="B52" s="84"/>
      <c r="C52" s="85"/>
      <c r="D52" s="85"/>
      <c r="E52" s="86"/>
      <c r="F52" s="84"/>
      <c r="G52" s="104"/>
      <c r="H52" s="105"/>
      <c r="I52" s="171"/>
    </row>
    <row r="53" spans="1:9" s="32" customFormat="1" ht="12.75">
      <c r="A53" s="107"/>
      <c r="B53" s="108"/>
      <c r="C53" s="109"/>
      <c r="D53" s="109"/>
      <c r="E53" s="110"/>
      <c r="F53" s="108"/>
      <c r="G53" s="111"/>
      <c r="H53" s="112"/>
      <c r="I53" s="172"/>
    </row>
    <row r="54" spans="1:9" s="32" customFormat="1" ht="12.75">
      <c r="A54" s="99"/>
      <c r="B54" s="100"/>
      <c r="C54" s="30"/>
      <c r="D54" s="30"/>
      <c r="E54" s="31"/>
      <c r="F54" s="100"/>
      <c r="G54" s="106"/>
      <c r="H54" s="102"/>
      <c r="I54" s="170"/>
    </row>
    <row r="55" spans="1:9" s="32" customFormat="1" ht="13.5" thickBot="1">
      <c r="A55" s="91" t="s">
        <v>52</v>
      </c>
      <c r="B55" s="92"/>
      <c r="C55" s="92"/>
      <c r="D55" s="92"/>
      <c r="E55" s="94"/>
      <c r="F55" s="113"/>
      <c r="G55" s="114"/>
      <c r="H55" s="115"/>
      <c r="I55" s="173">
        <f>SUM(I51:I54)</f>
        <v>0</v>
      </c>
    </row>
    <row r="56" spans="1:9" s="32" customFormat="1" ht="12.75">
      <c r="A56" s="19"/>
      <c r="B56" s="19"/>
      <c r="C56" s="19"/>
      <c r="D56" s="19"/>
      <c r="E56" s="20"/>
      <c r="F56" s="19"/>
      <c r="G56" s="19"/>
      <c r="H56" s="19"/>
      <c r="I56" s="19"/>
    </row>
    <row r="57" spans="1:10" s="33" customFormat="1" ht="15.75">
      <c r="A57" s="196" t="s">
        <v>117</v>
      </c>
      <c r="B57" s="196"/>
      <c r="C57" s="196"/>
      <c r="D57" s="196"/>
      <c r="E57" s="196"/>
      <c r="F57" s="196"/>
      <c r="G57" s="197"/>
      <c r="H57" s="198"/>
      <c r="I57" s="199" t="s">
        <v>59</v>
      </c>
      <c r="J57" s="32"/>
    </row>
    <row r="58" spans="1:10" s="33" customFormat="1" ht="16.5" thickBot="1">
      <c r="A58" s="196" t="s">
        <v>118</v>
      </c>
      <c r="B58" s="196"/>
      <c r="C58" s="196"/>
      <c r="D58" s="200" t="s">
        <v>141</v>
      </c>
      <c r="E58" s="196"/>
      <c r="F58" s="196"/>
      <c r="G58" s="197"/>
      <c r="H58" s="198"/>
      <c r="I58" s="200"/>
      <c r="J58" s="32"/>
    </row>
    <row r="59" spans="1:10" s="33" customFormat="1" ht="12.75">
      <c r="A59" s="201" t="s">
        <v>119</v>
      </c>
      <c r="B59" s="202"/>
      <c r="C59" s="203"/>
      <c r="D59" s="204"/>
      <c r="E59" s="202" t="s">
        <v>120</v>
      </c>
      <c r="F59" s="202"/>
      <c r="G59" s="203"/>
      <c r="H59" s="204"/>
      <c r="I59" s="205"/>
      <c r="J59" s="32"/>
    </row>
    <row r="60" spans="1:10" s="33" customFormat="1" ht="12.75">
      <c r="A60" s="206" t="s">
        <v>121</v>
      </c>
      <c r="B60" s="207" t="s">
        <v>142</v>
      </c>
      <c r="C60" s="207"/>
      <c r="D60" s="257" t="s">
        <v>122</v>
      </c>
      <c r="E60" s="258"/>
      <c r="F60" s="207">
        <v>1560</v>
      </c>
      <c r="G60" s="207" t="s">
        <v>123</v>
      </c>
      <c r="H60" s="208" t="s">
        <v>136</v>
      </c>
      <c r="I60" s="209"/>
      <c r="J60" s="32"/>
    </row>
    <row r="61" spans="1:10" s="33" customFormat="1" ht="12.75">
      <c r="A61" s="206" t="s">
        <v>124</v>
      </c>
      <c r="B61" s="207"/>
      <c r="C61" s="207"/>
      <c r="D61" s="208">
        <v>4.3</v>
      </c>
      <c r="E61" s="210"/>
      <c r="F61" s="207" t="s">
        <v>125</v>
      </c>
      <c r="G61" s="207"/>
      <c r="H61" s="209">
        <v>31.8</v>
      </c>
      <c r="I61" s="209">
        <f>H62/100*D61*H61</f>
        <v>0</v>
      </c>
      <c r="J61" s="32"/>
    </row>
    <row r="62" spans="1:10" s="8" customFormat="1" ht="12.75">
      <c r="A62" s="206" t="s">
        <v>126</v>
      </c>
      <c r="B62" s="207">
        <v>0</v>
      </c>
      <c r="C62" s="257" t="s">
        <v>127</v>
      </c>
      <c r="D62" s="258"/>
      <c r="E62" s="211">
        <v>0</v>
      </c>
      <c r="F62" s="207" t="s">
        <v>128</v>
      </c>
      <c r="G62" s="207"/>
      <c r="H62" s="212">
        <f>(E62+B62)</f>
        <v>0</v>
      </c>
      <c r="I62" s="213"/>
      <c r="J62" s="116"/>
    </row>
    <row r="63" spans="1:10" s="8" customFormat="1" ht="12.75">
      <c r="A63" s="206" t="s">
        <v>129</v>
      </c>
      <c r="B63" s="207"/>
      <c r="C63" s="207">
        <v>4.2</v>
      </c>
      <c r="D63" s="207" t="s">
        <v>130</v>
      </c>
      <c r="E63" s="214"/>
      <c r="F63" s="207"/>
      <c r="G63" s="207"/>
      <c r="H63" s="212"/>
      <c r="I63" s="215">
        <f>H62*C63</f>
        <v>0</v>
      </c>
      <c r="J63" s="116"/>
    </row>
    <row r="64" spans="1:10" s="8" customFormat="1" ht="12.75">
      <c r="A64" s="206" t="s">
        <v>131</v>
      </c>
      <c r="B64" s="207"/>
      <c r="C64" s="207"/>
      <c r="D64" s="207"/>
      <c r="E64" s="207"/>
      <c r="F64" s="207"/>
      <c r="G64" s="207"/>
      <c r="H64" s="259">
        <f>SUM(I61:I63)</f>
        <v>0</v>
      </c>
      <c r="I64" s="260"/>
      <c r="J64" s="116"/>
    </row>
    <row r="65" spans="1:10" s="8" customFormat="1" ht="13.5" thickBot="1">
      <c r="A65" s="216" t="s">
        <v>132</v>
      </c>
      <c r="B65" s="217"/>
      <c r="C65" s="217"/>
      <c r="D65" s="217"/>
      <c r="E65" s="217"/>
      <c r="F65" s="217"/>
      <c r="G65" s="217"/>
      <c r="H65" s="218"/>
      <c r="I65" s="219">
        <f>H64</f>
        <v>0</v>
      </c>
      <c r="J65" s="116"/>
    </row>
    <row r="66" spans="1:10" s="8" customFormat="1" ht="12.75">
      <c r="A66" s="19"/>
      <c r="B66" s="19"/>
      <c r="C66" s="19"/>
      <c r="D66" s="19"/>
      <c r="E66" s="20"/>
      <c r="F66" s="19"/>
      <c r="G66" s="19"/>
      <c r="H66" s="19"/>
      <c r="I66" s="19"/>
      <c r="J66" s="116"/>
    </row>
    <row r="67" spans="1:10" s="8" customFormat="1" ht="12.75">
      <c r="A67" s="19"/>
      <c r="B67" s="19"/>
      <c r="C67" s="19"/>
      <c r="D67" s="19"/>
      <c r="E67" s="20"/>
      <c r="F67" s="19"/>
      <c r="G67" s="19"/>
      <c r="H67" s="19"/>
      <c r="I67" s="19"/>
      <c r="J67" s="116"/>
    </row>
    <row r="68" spans="1:10" s="8" customFormat="1" ht="12.75">
      <c r="A68" s="19"/>
      <c r="B68" s="19"/>
      <c r="C68" s="19"/>
      <c r="D68" s="19"/>
      <c r="E68" s="20"/>
      <c r="F68" s="19"/>
      <c r="G68" s="19"/>
      <c r="H68" s="19"/>
      <c r="I68" s="19"/>
      <c r="J68" s="116"/>
    </row>
    <row r="69" spans="1:10" s="8" customFormat="1" ht="12.75">
      <c r="A69" s="19"/>
      <c r="B69" s="19"/>
      <c r="C69" s="19"/>
      <c r="D69" s="19"/>
      <c r="E69" s="20"/>
      <c r="F69" s="19"/>
      <c r="G69" s="19"/>
      <c r="H69" s="19"/>
      <c r="I69" s="19"/>
      <c r="J69" s="116"/>
    </row>
    <row r="70" spans="1:10" s="8" customFormat="1" ht="12.75">
      <c r="A70" s="19"/>
      <c r="B70" s="19"/>
      <c r="C70" s="19"/>
      <c r="D70" s="19"/>
      <c r="E70" s="20"/>
      <c r="F70" s="19"/>
      <c r="G70" s="19"/>
      <c r="H70" s="19"/>
      <c r="I70" s="19"/>
      <c r="J70" s="116"/>
    </row>
    <row r="71" spans="1:9" s="8" customFormat="1" ht="12.75">
      <c r="A71" s="19"/>
      <c r="B71" s="19"/>
      <c r="C71" s="19"/>
      <c r="D71" s="19"/>
      <c r="E71" s="20"/>
      <c r="F71" s="19"/>
      <c r="G71" s="19"/>
      <c r="H71" s="19"/>
      <c r="I71" s="19"/>
    </row>
    <row r="72" spans="1:9" s="8" customFormat="1" ht="12.75">
      <c r="A72" s="19"/>
      <c r="B72" s="19"/>
      <c r="C72" s="19"/>
      <c r="D72" s="19"/>
      <c r="E72" s="20"/>
      <c r="F72" s="19"/>
      <c r="G72" s="19"/>
      <c r="H72" s="19"/>
      <c r="I72" s="19"/>
    </row>
    <row r="73" spans="1:9" s="8" customFormat="1" ht="12.75">
      <c r="A73" s="19"/>
      <c r="B73" s="19"/>
      <c r="C73" s="19"/>
      <c r="D73" s="19"/>
      <c r="E73" s="20"/>
      <c r="F73" s="19"/>
      <c r="G73" s="19"/>
      <c r="H73" s="19"/>
      <c r="I73" s="19"/>
    </row>
    <row r="74" spans="1:9" s="8" customFormat="1" ht="12.75">
      <c r="A74" s="19"/>
      <c r="B74" s="19"/>
      <c r="C74" s="19"/>
      <c r="D74" s="19"/>
      <c r="E74" s="20"/>
      <c r="F74" s="19"/>
      <c r="G74" s="19"/>
      <c r="H74" s="19"/>
      <c r="I74" s="19"/>
    </row>
    <row r="75" spans="1:9" s="8" customFormat="1" ht="12.75">
      <c r="A75" s="19"/>
      <c r="B75" s="19"/>
      <c r="C75" s="19"/>
      <c r="D75" s="19"/>
      <c r="E75" s="20"/>
      <c r="F75" s="19"/>
      <c r="G75" s="19"/>
      <c r="H75" s="19"/>
      <c r="I75" s="19"/>
    </row>
    <row r="76" spans="1:9" s="8" customFormat="1" ht="12.75">
      <c r="A76" s="19"/>
      <c r="B76" s="19"/>
      <c r="C76" s="19"/>
      <c r="D76" s="19"/>
      <c r="E76" s="20"/>
      <c r="F76" s="19"/>
      <c r="G76" s="19"/>
      <c r="H76" s="19"/>
      <c r="I76" s="19"/>
    </row>
    <row r="77" spans="1:9" s="8" customFormat="1" ht="12.75">
      <c r="A77" s="19"/>
      <c r="B77" s="19"/>
      <c r="C77" s="19"/>
      <c r="D77" s="19"/>
      <c r="E77" s="20"/>
      <c r="F77" s="19"/>
      <c r="G77" s="19"/>
      <c r="H77" s="19"/>
      <c r="I77" s="19"/>
    </row>
    <row r="78" spans="1:9" s="8" customFormat="1" ht="12.75">
      <c r="A78" s="19"/>
      <c r="B78" s="19"/>
      <c r="C78" s="19"/>
      <c r="D78" s="19"/>
      <c r="E78" s="20"/>
      <c r="F78" s="19"/>
      <c r="G78" s="19"/>
      <c r="H78" s="19"/>
      <c r="I78" s="19"/>
    </row>
    <row r="79" spans="1:9" s="8" customFormat="1" ht="12.75">
      <c r="A79" s="19"/>
      <c r="B79" s="19"/>
      <c r="C79" s="19"/>
      <c r="D79" s="19"/>
      <c r="E79" s="20"/>
      <c r="F79" s="19"/>
      <c r="G79" s="19"/>
      <c r="H79" s="19"/>
      <c r="I79" s="19"/>
    </row>
    <row r="80" spans="1:9" s="8" customFormat="1" ht="12.75">
      <c r="A80" s="19"/>
      <c r="B80" s="19"/>
      <c r="C80" s="19"/>
      <c r="D80" s="19"/>
      <c r="E80" s="20"/>
      <c r="F80" s="19"/>
      <c r="G80" s="19"/>
      <c r="H80" s="19"/>
      <c r="I80" s="19"/>
    </row>
    <row r="81" spans="1:9" s="8" customFormat="1" ht="12.75">
      <c r="A81" s="19"/>
      <c r="B81" s="19"/>
      <c r="C81" s="19"/>
      <c r="D81" s="19"/>
      <c r="E81" s="20"/>
      <c r="F81" s="19"/>
      <c r="G81" s="19"/>
      <c r="H81" s="19"/>
      <c r="I81" s="19"/>
    </row>
    <row r="82" spans="1:9" s="8" customFormat="1" ht="12.75">
      <c r="A82" s="19"/>
      <c r="B82" s="19"/>
      <c r="C82" s="19"/>
      <c r="D82" s="19"/>
      <c r="E82" s="20"/>
      <c r="F82" s="19"/>
      <c r="G82" s="19"/>
      <c r="H82" s="19"/>
      <c r="I82" s="19"/>
    </row>
    <row r="83" spans="1:9" s="8" customFormat="1" ht="12.75">
      <c r="A83" s="19"/>
      <c r="B83" s="19"/>
      <c r="C83" s="19"/>
      <c r="D83" s="19"/>
      <c r="E83" s="20"/>
      <c r="F83" s="19"/>
      <c r="G83" s="19"/>
      <c r="H83" s="19"/>
      <c r="I83" s="19"/>
    </row>
    <row r="84" spans="1:9" s="8" customFormat="1" ht="12.75">
      <c r="A84" s="19"/>
      <c r="B84" s="19"/>
      <c r="C84" s="19"/>
      <c r="D84" s="19"/>
      <c r="E84" s="20"/>
      <c r="F84" s="19"/>
      <c r="G84" s="19"/>
      <c r="H84" s="19"/>
      <c r="I84" s="19"/>
    </row>
    <row r="85" spans="1:9" s="8" customFormat="1" ht="12.75">
      <c r="A85" s="19"/>
      <c r="B85" s="19"/>
      <c r="C85" s="19"/>
      <c r="D85" s="19"/>
      <c r="E85" s="20"/>
      <c r="F85" s="19"/>
      <c r="G85" s="19"/>
      <c r="H85" s="19"/>
      <c r="I85" s="19"/>
    </row>
    <row r="86" spans="1:9" s="8" customFormat="1" ht="12.75">
      <c r="A86" s="19"/>
      <c r="B86" s="19"/>
      <c r="C86" s="19"/>
      <c r="D86" s="19"/>
      <c r="E86" s="20"/>
      <c r="F86" s="19"/>
      <c r="G86" s="19"/>
      <c r="H86" s="19"/>
      <c r="I86" s="19"/>
    </row>
    <row r="87" spans="1:9" s="8" customFormat="1" ht="12.75">
      <c r="A87" s="19"/>
      <c r="B87" s="19"/>
      <c r="C87" s="19"/>
      <c r="D87" s="19"/>
      <c r="E87" s="20"/>
      <c r="F87" s="19"/>
      <c r="G87" s="19"/>
      <c r="H87" s="19"/>
      <c r="I87" s="19"/>
    </row>
    <row r="88" spans="1:9" s="8" customFormat="1" ht="12.75">
      <c r="A88" s="19"/>
      <c r="B88" s="19"/>
      <c r="C88" s="19"/>
      <c r="D88" s="19"/>
      <c r="E88" s="20"/>
      <c r="F88" s="19"/>
      <c r="G88" s="19"/>
      <c r="H88" s="19"/>
      <c r="I88" s="19"/>
    </row>
    <row r="89" spans="1:9" s="8" customFormat="1" ht="12.75">
      <c r="A89" s="19"/>
      <c r="B89" s="19"/>
      <c r="C89" s="19"/>
      <c r="D89" s="19"/>
      <c r="E89" s="20"/>
      <c r="F89" s="19"/>
      <c r="G89" s="19"/>
      <c r="H89" s="19"/>
      <c r="I89" s="19"/>
    </row>
    <row r="90" spans="1:9" s="8" customFormat="1" ht="12.75">
      <c r="A90" s="19"/>
      <c r="B90" s="19"/>
      <c r="C90" s="19"/>
      <c r="D90" s="19"/>
      <c r="E90" s="20"/>
      <c r="F90" s="19"/>
      <c r="G90" s="19"/>
      <c r="H90" s="19"/>
      <c r="I90" s="19"/>
    </row>
    <row r="91" spans="1:9" s="8" customFormat="1" ht="12.75">
      <c r="A91" s="19"/>
      <c r="B91" s="19"/>
      <c r="C91" s="19"/>
      <c r="D91" s="19"/>
      <c r="E91" s="20"/>
      <c r="F91" s="19"/>
      <c r="G91" s="19"/>
      <c r="H91" s="19"/>
      <c r="I91" s="19"/>
    </row>
    <row r="92" spans="1:9" s="8" customFormat="1" ht="12.75">
      <c r="A92" s="19"/>
      <c r="B92" s="19"/>
      <c r="C92" s="19"/>
      <c r="D92" s="19"/>
      <c r="E92" s="20"/>
      <c r="F92" s="19"/>
      <c r="G92" s="19"/>
      <c r="H92" s="19"/>
      <c r="I92" s="19"/>
    </row>
    <row r="93" spans="1:9" s="8" customFormat="1" ht="12.75">
      <c r="A93" s="19"/>
      <c r="B93" s="19"/>
      <c r="C93" s="19"/>
      <c r="D93" s="19"/>
      <c r="E93" s="20"/>
      <c r="F93" s="19"/>
      <c r="G93" s="19"/>
      <c r="H93" s="19"/>
      <c r="I93" s="19"/>
    </row>
    <row r="94" spans="1:9" s="8" customFormat="1" ht="12.75">
      <c r="A94" s="19"/>
      <c r="B94" s="19"/>
      <c r="C94" s="19"/>
      <c r="D94" s="19"/>
      <c r="E94" s="20"/>
      <c r="F94" s="19"/>
      <c r="G94" s="19"/>
      <c r="H94" s="19"/>
      <c r="I94" s="19"/>
    </row>
    <row r="95" spans="1:9" s="8" customFormat="1" ht="12.75">
      <c r="A95" s="19"/>
      <c r="B95" s="19"/>
      <c r="C95" s="19"/>
      <c r="D95" s="19"/>
      <c r="E95" s="20"/>
      <c r="F95" s="19"/>
      <c r="G95" s="19"/>
      <c r="H95" s="19"/>
      <c r="I95" s="19"/>
    </row>
    <row r="96" spans="1:9" s="8" customFormat="1" ht="12.75">
      <c r="A96" s="19"/>
      <c r="B96" s="19"/>
      <c r="C96" s="19"/>
      <c r="D96" s="19"/>
      <c r="E96" s="20"/>
      <c r="F96" s="19"/>
      <c r="G96" s="19"/>
      <c r="H96" s="19"/>
      <c r="I96" s="19"/>
    </row>
    <row r="97" spans="1:9" s="8" customFormat="1" ht="12.75">
      <c r="A97" s="19"/>
      <c r="B97" s="19"/>
      <c r="C97" s="19"/>
      <c r="D97" s="19"/>
      <c r="E97" s="20"/>
      <c r="F97" s="19"/>
      <c r="G97" s="19"/>
      <c r="H97" s="19"/>
      <c r="I97" s="19"/>
    </row>
    <row r="98" spans="1:9" s="8" customFormat="1" ht="12.75">
      <c r="A98" s="19"/>
      <c r="B98" s="19"/>
      <c r="C98" s="19"/>
      <c r="D98" s="19"/>
      <c r="E98" s="20"/>
      <c r="F98" s="19"/>
      <c r="G98" s="19"/>
      <c r="H98" s="19"/>
      <c r="I98" s="19"/>
    </row>
    <row r="99" spans="1:9" s="8" customFormat="1" ht="12.75">
      <c r="A99" s="19"/>
      <c r="B99" s="19"/>
      <c r="C99" s="19"/>
      <c r="D99" s="19"/>
      <c r="E99" s="20"/>
      <c r="F99" s="19"/>
      <c r="G99" s="19"/>
      <c r="H99" s="19"/>
      <c r="I99" s="19"/>
    </row>
    <row r="100" spans="1:9" s="8" customFormat="1" ht="12.75">
      <c r="A100" s="19"/>
      <c r="B100" s="19"/>
      <c r="C100" s="19"/>
      <c r="D100" s="19"/>
      <c r="E100" s="20"/>
      <c r="F100" s="19"/>
      <c r="G100" s="19"/>
      <c r="H100" s="19"/>
      <c r="I100" s="19"/>
    </row>
    <row r="101" spans="1:9" s="8" customFormat="1" ht="12.75">
      <c r="A101" s="19"/>
      <c r="B101" s="19"/>
      <c r="C101" s="19"/>
      <c r="D101" s="19"/>
      <c r="E101" s="20"/>
      <c r="F101" s="19"/>
      <c r="G101" s="19"/>
      <c r="H101" s="19"/>
      <c r="I101" s="19"/>
    </row>
    <row r="102" spans="1:9" s="8" customFormat="1" ht="12.75">
      <c r="A102" s="19"/>
      <c r="B102" s="19"/>
      <c r="C102" s="19"/>
      <c r="D102" s="19"/>
      <c r="E102" s="20"/>
      <c r="F102" s="19"/>
      <c r="G102" s="19"/>
      <c r="H102" s="19"/>
      <c r="I102" s="19"/>
    </row>
    <row r="103" spans="1:9" s="8" customFormat="1" ht="12.75">
      <c r="A103" s="19"/>
      <c r="B103" s="19"/>
      <c r="C103" s="19"/>
      <c r="D103" s="19"/>
      <c r="E103" s="20"/>
      <c r="F103" s="19"/>
      <c r="G103" s="19"/>
      <c r="H103" s="19"/>
      <c r="I103" s="19"/>
    </row>
    <row r="104" spans="1:9" s="8" customFormat="1" ht="12.75">
      <c r="A104" s="19"/>
      <c r="B104" s="19"/>
      <c r="C104" s="19"/>
      <c r="D104" s="19"/>
      <c r="E104" s="20"/>
      <c r="F104" s="19"/>
      <c r="G104" s="19"/>
      <c r="H104" s="19"/>
      <c r="I104" s="19"/>
    </row>
    <row r="105" spans="1:9" s="8" customFormat="1" ht="12.75">
      <c r="A105" s="19"/>
      <c r="B105" s="19"/>
      <c r="C105" s="19"/>
      <c r="D105" s="19"/>
      <c r="E105" s="20"/>
      <c r="F105" s="19"/>
      <c r="G105" s="19"/>
      <c r="H105" s="19"/>
      <c r="I105" s="19"/>
    </row>
    <row r="106" spans="1:9" s="8" customFormat="1" ht="12.75">
      <c r="A106" s="19"/>
      <c r="B106" s="19"/>
      <c r="C106" s="19"/>
      <c r="D106" s="19"/>
      <c r="E106" s="20"/>
      <c r="F106" s="19"/>
      <c r="G106" s="19"/>
      <c r="H106" s="19"/>
      <c r="I106" s="19"/>
    </row>
    <row r="107" spans="1:9" s="8" customFormat="1" ht="12.75">
      <c r="A107" s="19"/>
      <c r="B107" s="19"/>
      <c r="C107" s="19"/>
      <c r="D107" s="19"/>
      <c r="E107" s="20"/>
      <c r="F107" s="19"/>
      <c r="G107" s="19"/>
      <c r="H107" s="19"/>
      <c r="I107" s="19"/>
    </row>
    <row r="108" spans="1:9" s="8" customFormat="1" ht="12.75">
      <c r="A108" s="19"/>
      <c r="B108" s="19"/>
      <c r="C108" s="19"/>
      <c r="D108" s="19"/>
      <c r="E108" s="20"/>
      <c r="F108" s="19"/>
      <c r="G108" s="19"/>
      <c r="H108" s="19"/>
      <c r="I108" s="19"/>
    </row>
    <row r="109" spans="1:9" s="8" customFormat="1" ht="12.75">
      <c r="A109" s="19"/>
      <c r="B109" s="19"/>
      <c r="C109" s="19"/>
      <c r="D109" s="19"/>
      <c r="E109" s="20"/>
      <c r="F109" s="19"/>
      <c r="G109" s="19"/>
      <c r="H109" s="19"/>
      <c r="I109" s="19"/>
    </row>
    <row r="110" spans="1:9" s="8" customFormat="1" ht="12.75">
      <c r="A110" s="19"/>
      <c r="B110" s="19"/>
      <c r="C110" s="19"/>
      <c r="D110" s="19"/>
      <c r="E110" s="20"/>
      <c r="F110" s="19"/>
      <c r="G110" s="19"/>
      <c r="H110" s="19"/>
      <c r="I110" s="19"/>
    </row>
    <row r="111" spans="1:9" s="8" customFormat="1" ht="12.75">
      <c r="A111" s="19"/>
      <c r="B111" s="19"/>
      <c r="C111" s="19"/>
      <c r="D111" s="19"/>
      <c r="E111" s="20"/>
      <c r="F111" s="19"/>
      <c r="G111" s="19"/>
      <c r="H111" s="19"/>
      <c r="I111" s="19"/>
    </row>
    <row r="112" spans="1:9" s="8" customFormat="1" ht="12.75">
      <c r="A112" s="19"/>
      <c r="B112" s="19"/>
      <c r="C112" s="19"/>
      <c r="D112" s="19"/>
      <c r="E112" s="20"/>
      <c r="F112" s="19"/>
      <c r="G112" s="19"/>
      <c r="H112" s="19"/>
      <c r="I112" s="19"/>
    </row>
    <row r="113" spans="1:9" s="8" customFormat="1" ht="12.75">
      <c r="A113" s="19"/>
      <c r="B113" s="19"/>
      <c r="C113" s="19"/>
      <c r="D113" s="19"/>
      <c r="E113" s="20"/>
      <c r="F113" s="19"/>
      <c r="G113" s="19"/>
      <c r="H113" s="19"/>
      <c r="I113" s="19"/>
    </row>
    <row r="114" spans="1:9" s="8" customFormat="1" ht="12.75">
      <c r="A114" s="19"/>
      <c r="B114" s="19"/>
      <c r="C114" s="19"/>
      <c r="D114" s="19"/>
      <c r="E114" s="20"/>
      <c r="F114" s="19"/>
      <c r="G114" s="19"/>
      <c r="H114" s="19"/>
      <c r="I114" s="19"/>
    </row>
    <row r="115" spans="1:9" s="8" customFormat="1" ht="12.75">
      <c r="A115" s="19"/>
      <c r="B115" s="19"/>
      <c r="C115" s="19"/>
      <c r="D115" s="19"/>
      <c r="E115" s="20"/>
      <c r="F115" s="19"/>
      <c r="G115" s="19"/>
      <c r="H115" s="19"/>
      <c r="I115" s="19"/>
    </row>
    <row r="116" spans="1:9" s="8" customFormat="1" ht="12.75">
      <c r="A116" s="19"/>
      <c r="B116" s="19"/>
      <c r="C116" s="19"/>
      <c r="D116" s="19"/>
      <c r="E116" s="20"/>
      <c r="F116" s="19"/>
      <c r="G116" s="19"/>
      <c r="H116" s="19"/>
      <c r="I116" s="19"/>
    </row>
    <row r="117" spans="1:9" s="8" customFormat="1" ht="12.75">
      <c r="A117" s="19"/>
      <c r="B117" s="19"/>
      <c r="C117" s="19"/>
      <c r="D117" s="19"/>
      <c r="E117" s="20"/>
      <c r="F117" s="19"/>
      <c r="G117" s="19"/>
      <c r="H117" s="19"/>
      <c r="I117" s="19"/>
    </row>
    <row r="118" spans="1:9" s="8" customFormat="1" ht="12.75">
      <c r="A118" s="19"/>
      <c r="B118" s="19"/>
      <c r="C118" s="19"/>
      <c r="D118" s="19"/>
      <c r="E118" s="20"/>
      <c r="F118" s="19"/>
      <c r="G118" s="19"/>
      <c r="H118" s="19"/>
      <c r="I118" s="19"/>
    </row>
    <row r="119" spans="1:9" s="8" customFormat="1" ht="12.75">
      <c r="A119" s="19"/>
      <c r="B119" s="19"/>
      <c r="C119" s="19"/>
      <c r="D119" s="19"/>
      <c r="E119" s="20"/>
      <c r="F119" s="19"/>
      <c r="G119" s="19"/>
      <c r="H119" s="19"/>
      <c r="I119" s="19"/>
    </row>
    <row r="120" spans="1:9" s="8" customFormat="1" ht="12.75">
      <c r="A120" s="19"/>
      <c r="B120" s="19"/>
      <c r="C120" s="19"/>
      <c r="D120" s="19"/>
      <c r="E120" s="20"/>
      <c r="F120" s="19"/>
      <c r="G120" s="19"/>
      <c r="H120" s="19"/>
      <c r="I120" s="19"/>
    </row>
    <row r="121" spans="1:9" s="8" customFormat="1" ht="12.75">
      <c r="A121" s="19"/>
      <c r="B121" s="19"/>
      <c r="C121" s="19"/>
      <c r="D121" s="19"/>
      <c r="E121" s="20"/>
      <c r="F121" s="19"/>
      <c r="G121" s="19"/>
      <c r="H121" s="19"/>
      <c r="I121" s="19"/>
    </row>
    <row r="122" spans="1:9" s="8" customFormat="1" ht="12.75">
      <c r="A122" s="19"/>
      <c r="B122" s="19"/>
      <c r="C122" s="19"/>
      <c r="D122" s="19"/>
      <c r="E122" s="20"/>
      <c r="F122" s="19"/>
      <c r="G122" s="19"/>
      <c r="H122" s="19"/>
      <c r="I122" s="19"/>
    </row>
    <row r="123" spans="1:9" s="8" customFormat="1" ht="12.75">
      <c r="A123" s="19"/>
      <c r="B123" s="19"/>
      <c r="C123" s="19"/>
      <c r="D123" s="19"/>
      <c r="E123" s="20"/>
      <c r="F123" s="19"/>
      <c r="G123" s="19"/>
      <c r="H123" s="19"/>
      <c r="I123" s="19"/>
    </row>
    <row r="124" spans="1:9" s="8" customFormat="1" ht="12.75">
      <c r="A124" s="117"/>
      <c r="B124" s="117"/>
      <c r="C124" s="117"/>
      <c r="D124" s="117"/>
      <c r="E124" s="118"/>
      <c r="F124" s="117"/>
      <c r="G124" s="117"/>
      <c r="H124" s="117"/>
      <c r="I124" s="117"/>
    </row>
    <row r="125" spans="1:9" s="8" customFormat="1" ht="12.75">
      <c r="A125" s="117"/>
      <c r="B125" s="117"/>
      <c r="C125" s="117"/>
      <c r="D125" s="117"/>
      <c r="E125" s="118"/>
      <c r="F125" s="117"/>
      <c r="G125" s="117"/>
      <c r="H125" s="117"/>
      <c r="I125" s="117"/>
    </row>
    <row r="126" spans="1:9" s="8" customFormat="1" ht="12.75">
      <c r="A126" s="117"/>
      <c r="B126" s="117"/>
      <c r="C126" s="117"/>
      <c r="D126" s="117"/>
      <c r="E126" s="118"/>
      <c r="F126" s="117"/>
      <c r="G126" s="117"/>
      <c r="H126" s="117"/>
      <c r="I126" s="117"/>
    </row>
    <row r="127" spans="1:9" s="8" customFormat="1" ht="12.75">
      <c r="A127" s="117"/>
      <c r="B127" s="117"/>
      <c r="C127" s="117"/>
      <c r="D127" s="117"/>
      <c r="E127" s="118"/>
      <c r="F127" s="117"/>
      <c r="G127" s="117"/>
      <c r="H127" s="117"/>
      <c r="I127" s="117"/>
    </row>
    <row r="128" spans="1:9" s="8" customFormat="1" ht="12.75">
      <c r="A128" s="117"/>
      <c r="B128" s="117"/>
      <c r="C128" s="117"/>
      <c r="D128" s="117"/>
      <c r="E128" s="118"/>
      <c r="F128" s="117"/>
      <c r="G128" s="117"/>
      <c r="H128" s="117"/>
      <c r="I128" s="117"/>
    </row>
    <row r="129" spans="1:9" s="8" customFormat="1" ht="12.75">
      <c r="A129" s="117"/>
      <c r="B129" s="117"/>
      <c r="C129" s="117"/>
      <c r="D129" s="117"/>
      <c r="E129" s="118"/>
      <c r="F129" s="117"/>
      <c r="G129" s="117"/>
      <c r="H129" s="117"/>
      <c r="I129" s="117"/>
    </row>
    <row r="130" spans="1:9" s="8" customFormat="1" ht="12.75">
      <c r="A130" s="117"/>
      <c r="B130" s="117"/>
      <c r="C130" s="117"/>
      <c r="D130" s="117"/>
      <c r="E130" s="118"/>
      <c r="F130" s="117"/>
      <c r="G130" s="117"/>
      <c r="H130" s="117"/>
      <c r="I130" s="117"/>
    </row>
    <row r="131" spans="1:9" s="8" customFormat="1" ht="12.75">
      <c r="A131" s="117"/>
      <c r="B131" s="117"/>
      <c r="C131" s="117"/>
      <c r="D131" s="117"/>
      <c r="E131" s="118"/>
      <c r="F131" s="117"/>
      <c r="G131" s="117"/>
      <c r="H131" s="117"/>
      <c r="I131" s="117"/>
    </row>
    <row r="132" spans="1:9" s="8" customFormat="1" ht="12.75">
      <c r="A132" s="117"/>
      <c r="B132" s="117"/>
      <c r="C132" s="117"/>
      <c r="D132" s="117"/>
      <c r="E132" s="118"/>
      <c r="F132" s="117"/>
      <c r="G132" s="117"/>
      <c r="H132" s="117"/>
      <c r="I132" s="117"/>
    </row>
    <row r="133" spans="1:9" s="8" customFormat="1" ht="12.75">
      <c r="A133" s="117"/>
      <c r="B133" s="117"/>
      <c r="C133" s="117"/>
      <c r="D133" s="117"/>
      <c r="E133" s="118"/>
      <c r="F133" s="117"/>
      <c r="G133" s="117"/>
      <c r="H133" s="117"/>
      <c r="I133" s="117"/>
    </row>
    <row r="134" spans="1:9" s="8" customFormat="1" ht="12.75">
      <c r="A134" s="117"/>
      <c r="B134" s="117"/>
      <c r="C134" s="117"/>
      <c r="D134" s="117"/>
      <c r="E134" s="118"/>
      <c r="F134" s="117"/>
      <c r="G134" s="117"/>
      <c r="H134" s="117"/>
      <c r="I134" s="117"/>
    </row>
    <row r="135" spans="1:9" s="8" customFormat="1" ht="12.75">
      <c r="A135" s="117"/>
      <c r="B135" s="117"/>
      <c r="C135" s="117"/>
      <c r="D135" s="117"/>
      <c r="E135" s="118"/>
      <c r="F135" s="117"/>
      <c r="G135" s="117"/>
      <c r="H135" s="117"/>
      <c r="I135" s="117"/>
    </row>
    <row r="136" spans="1:9" s="8" customFormat="1" ht="12.75">
      <c r="A136" s="117"/>
      <c r="B136" s="117"/>
      <c r="C136" s="117"/>
      <c r="D136" s="117"/>
      <c r="E136" s="118"/>
      <c r="F136" s="117"/>
      <c r="G136" s="117"/>
      <c r="H136" s="117"/>
      <c r="I136" s="117"/>
    </row>
    <row r="137" spans="1:9" s="8" customFormat="1" ht="12.75">
      <c r="A137" s="117"/>
      <c r="B137" s="117"/>
      <c r="C137" s="117"/>
      <c r="D137" s="117"/>
      <c r="E137" s="118"/>
      <c r="F137" s="117"/>
      <c r="G137" s="117"/>
      <c r="H137" s="117"/>
      <c r="I137" s="117"/>
    </row>
    <row r="138" spans="1:9" s="8" customFormat="1" ht="12.75">
      <c r="A138" s="117"/>
      <c r="B138" s="117"/>
      <c r="C138" s="117"/>
      <c r="D138" s="117"/>
      <c r="E138" s="118"/>
      <c r="F138" s="117"/>
      <c r="G138" s="117"/>
      <c r="H138" s="117"/>
      <c r="I138" s="117"/>
    </row>
    <row r="139" spans="1:9" s="8" customFormat="1" ht="15">
      <c r="A139" s="4"/>
      <c r="B139" s="4"/>
      <c r="C139" s="4"/>
      <c r="D139" s="4"/>
      <c r="E139" s="119"/>
      <c r="F139" s="4"/>
      <c r="G139" s="4"/>
      <c r="H139" s="4"/>
      <c r="I139" s="4"/>
    </row>
    <row r="140" spans="1:9" s="8" customFormat="1" ht="15">
      <c r="A140" s="4"/>
      <c r="B140" s="4"/>
      <c r="C140" s="4"/>
      <c r="D140" s="4"/>
      <c r="E140" s="119"/>
      <c r="F140" s="4"/>
      <c r="G140" s="4"/>
      <c r="H140" s="4"/>
      <c r="I140" s="4"/>
    </row>
    <row r="141" spans="1:9" s="8" customFormat="1" ht="15">
      <c r="A141" s="4"/>
      <c r="B141" s="4"/>
      <c r="C141" s="4"/>
      <c r="D141" s="4"/>
      <c r="E141" s="119"/>
      <c r="F141" s="4"/>
      <c r="G141" s="4"/>
      <c r="H141" s="4"/>
      <c r="I141" s="4"/>
    </row>
    <row r="142" spans="1:9" s="8" customFormat="1" ht="15">
      <c r="A142" s="4"/>
      <c r="B142" s="4"/>
      <c r="C142" s="4"/>
      <c r="D142" s="4"/>
      <c r="E142" s="119"/>
      <c r="F142" s="4"/>
      <c r="G142" s="4"/>
      <c r="H142" s="4"/>
      <c r="I142" s="4"/>
    </row>
    <row r="143" spans="1:9" s="8" customFormat="1" ht="15">
      <c r="A143" s="4"/>
      <c r="B143" s="4"/>
      <c r="C143" s="4"/>
      <c r="D143" s="4"/>
      <c r="E143" s="119"/>
      <c r="F143" s="4"/>
      <c r="G143" s="4"/>
      <c r="H143" s="4"/>
      <c r="I143" s="4"/>
    </row>
    <row r="144" spans="1:9" s="8" customFormat="1" ht="15">
      <c r="A144" s="4"/>
      <c r="B144" s="4"/>
      <c r="C144" s="4"/>
      <c r="D144" s="4"/>
      <c r="E144" s="119"/>
      <c r="F144" s="4"/>
      <c r="G144" s="4"/>
      <c r="H144" s="4"/>
      <c r="I144" s="4"/>
    </row>
    <row r="145" spans="1:9" s="8" customFormat="1" ht="15">
      <c r="A145" s="4"/>
      <c r="B145" s="4"/>
      <c r="C145" s="4"/>
      <c r="D145" s="4"/>
      <c r="E145" s="119"/>
      <c r="F145" s="4"/>
      <c r="G145" s="4"/>
      <c r="H145" s="4"/>
      <c r="I145" s="4"/>
    </row>
    <row r="146" spans="1:9" s="8" customFormat="1" ht="15">
      <c r="A146" s="4"/>
      <c r="B146" s="4"/>
      <c r="C146" s="4"/>
      <c r="D146" s="4"/>
      <c r="E146" s="119"/>
      <c r="F146" s="4"/>
      <c r="G146" s="4"/>
      <c r="H146" s="4"/>
      <c r="I146" s="4"/>
    </row>
    <row r="147" spans="1:9" s="8" customFormat="1" ht="15">
      <c r="A147" s="4"/>
      <c r="B147" s="4"/>
      <c r="C147" s="4"/>
      <c r="D147" s="4"/>
      <c r="E147" s="119"/>
      <c r="F147" s="4"/>
      <c r="G147" s="4"/>
      <c r="H147" s="4"/>
      <c r="I147" s="4"/>
    </row>
    <row r="148" spans="1:9" s="8" customFormat="1" ht="15">
      <c r="A148" s="4"/>
      <c r="B148" s="4"/>
      <c r="C148" s="4"/>
      <c r="D148" s="4"/>
      <c r="E148" s="119"/>
      <c r="F148" s="4"/>
      <c r="G148" s="4"/>
      <c r="H148" s="4"/>
      <c r="I148" s="4"/>
    </row>
    <row r="149" spans="1:9" s="8" customFormat="1" ht="15">
      <c r="A149" s="4"/>
      <c r="B149" s="4"/>
      <c r="C149" s="4"/>
      <c r="D149" s="4"/>
      <c r="E149" s="119"/>
      <c r="F149" s="4"/>
      <c r="G149" s="4"/>
      <c r="H149" s="4"/>
      <c r="I149" s="4"/>
    </row>
    <row r="150" spans="1:9" s="8" customFormat="1" ht="15">
      <c r="A150" s="4"/>
      <c r="B150" s="4"/>
      <c r="C150" s="4"/>
      <c r="D150" s="4"/>
      <c r="E150" s="119"/>
      <c r="F150" s="4"/>
      <c r="G150" s="4"/>
      <c r="H150" s="4"/>
      <c r="I150" s="4"/>
    </row>
    <row r="151" spans="1:9" s="8" customFormat="1" ht="15">
      <c r="A151" s="4"/>
      <c r="B151" s="4"/>
      <c r="C151" s="4"/>
      <c r="D151" s="4"/>
      <c r="E151" s="119"/>
      <c r="F151" s="4"/>
      <c r="G151" s="4"/>
      <c r="H151" s="4"/>
      <c r="I151" s="4"/>
    </row>
    <row r="152" spans="1:9" s="8" customFormat="1" ht="15">
      <c r="A152" s="4"/>
      <c r="B152" s="4"/>
      <c r="C152" s="4"/>
      <c r="D152" s="4"/>
      <c r="E152" s="119"/>
      <c r="F152" s="4"/>
      <c r="G152" s="4"/>
      <c r="H152" s="4"/>
      <c r="I152" s="4"/>
    </row>
    <row r="153" spans="1:9" s="8" customFormat="1" ht="15">
      <c r="A153" s="4"/>
      <c r="B153" s="4"/>
      <c r="C153" s="4"/>
      <c r="D153" s="4"/>
      <c r="E153" s="119"/>
      <c r="F153" s="4"/>
      <c r="G153" s="4"/>
      <c r="H153" s="4"/>
      <c r="I153" s="4"/>
    </row>
    <row r="154" spans="1:9" s="8" customFormat="1" ht="15">
      <c r="A154" s="4"/>
      <c r="B154" s="4"/>
      <c r="C154" s="4"/>
      <c r="D154" s="4"/>
      <c r="E154" s="119"/>
      <c r="F154" s="4"/>
      <c r="G154" s="4"/>
      <c r="H154" s="4"/>
      <c r="I154" s="4"/>
    </row>
    <row r="155" spans="1:9" s="8" customFormat="1" ht="15">
      <c r="A155" s="4"/>
      <c r="B155" s="4"/>
      <c r="C155" s="4"/>
      <c r="D155" s="4"/>
      <c r="E155" s="119"/>
      <c r="F155" s="4"/>
      <c r="G155" s="4"/>
      <c r="H155" s="4"/>
      <c r="I155" s="4"/>
    </row>
    <row r="156" spans="1:9" s="8" customFormat="1" ht="15">
      <c r="A156" s="4"/>
      <c r="B156" s="4"/>
      <c r="C156" s="4"/>
      <c r="D156" s="4"/>
      <c r="E156" s="119"/>
      <c r="F156" s="4"/>
      <c r="G156" s="4"/>
      <c r="H156" s="4"/>
      <c r="I156" s="4"/>
    </row>
    <row r="157" spans="1:9" s="8" customFormat="1" ht="15">
      <c r="A157" s="4"/>
      <c r="B157" s="4"/>
      <c r="C157" s="4"/>
      <c r="D157" s="4"/>
      <c r="E157" s="119"/>
      <c r="F157" s="4"/>
      <c r="G157" s="4"/>
      <c r="H157" s="4"/>
      <c r="I157" s="4"/>
    </row>
    <row r="158" spans="1:9" s="8" customFormat="1" ht="15">
      <c r="A158" s="4"/>
      <c r="B158" s="4"/>
      <c r="C158" s="4"/>
      <c r="D158" s="4"/>
      <c r="E158" s="119"/>
      <c r="F158" s="4"/>
      <c r="G158" s="4"/>
      <c r="H158" s="4"/>
      <c r="I158" s="4"/>
    </row>
    <row r="159" spans="1:9" s="8" customFormat="1" ht="15">
      <c r="A159" s="4"/>
      <c r="B159" s="4"/>
      <c r="C159" s="4"/>
      <c r="D159" s="4"/>
      <c r="E159" s="119"/>
      <c r="F159" s="4"/>
      <c r="G159" s="4"/>
      <c r="H159" s="4"/>
      <c r="I159" s="4"/>
    </row>
    <row r="160" spans="1:9" s="8" customFormat="1" ht="15">
      <c r="A160" s="4"/>
      <c r="B160" s="4"/>
      <c r="C160" s="4"/>
      <c r="D160" s="4"/>
      <c r="E160" s="119"/>
      <c r="F160" s="4"/>
      <c r="G160" s="4"/>
      <c r="H160" s="4"/>
      <c r="I160" s="4"/>
    </row>
    <row r="161" spans="1:9" s="8" customFormat="1" ht="15">
      <c r="A161" s="4"/>
      <c r="B161" s="4"/>
      <c r="C161" s="4"/>
      <c r="D161" s="4"/>
      <c r="E161" s="119"/>
      <c r="F161" s="4"/>
      <c r="G161" s="4"/>
      <c r="H161" s="4"/>
      <c r="I161" s="4"/>
    </row>
    <row r="162" spans="1:9" s="8" customFormat="1" ht="15">
      <c r="A162" s="4"/>
      <c r="B162" s="4"/>
      <c r="C162" s="4"/>
      <c r="D162" s="4"/>
      <c r="E162" s="119"/>
      <c r="F162" s="4"/>
      <c r="G162" s="4"/>
      <c r="H162" s="4"/>
      <c r="I162" s="4"/>
    </row>
    <row r="163" spans="1:9" s="8" customFormat="1" ht="15">
      <c r="A163" s="4"/>
      <c r="B163" s="4"/>
      <c r="C163" s="4"/>
      <c r="D163" s="4"/>
      <c r="E163" s="119"/>
      <c r="F163" s="4"/>
      <c r="G163" s="4"/>
      <c r="H163" s="4"/>
      <c r="I163" s="4"/>
    </row>
    <row r="164" spans="1:9" s="8" customFormat="1" ht="15">
      <c r="A164" s="4"/>
      <c r="B164" s="4"/>
      <c r="C164" s="4"/>
      <c r="D164" s="4"/>
      <c r="E164" s="119"/>
      <c r="F164" s="4"/>
      <c r="G164" s="4"/>
      <c r="H164" s="4"/>
      <c r="I164" s="4"/>
    </row>
    <row r="165" spans="1:9" s="8" customFormat="1" ht="15">
      <c r="A165" s="4"/>
      <c r="B165" s="4"/>
      <c r="C165" s="4"/>
      <c r="D165" s="4"/>
      <c r="E165" s="119"/>
      <c r="F165" s="4"/>
      <c r="G165" s="4"/>
      <c r="H165" s="4"/>
      <c r="I165" s="4"/>
    </row>
    <row r="166" spans="1:9" s="8" customFormat="1" ht="15">
      <c r="A166" s="4"/>
      <c r="B166" s="4"/>
      <c r="C166" s="4"/>
      <c r="D166" s="4"/>
      <c r="E166" s="119"/>
      <c r="F166" s="4"/>
      <c r="G166" s="4"/>
      <c r="H166" s="4"/>
      <c r="I166" s="4"/>
    </row>
    <row r="167" spans="1:9" s="8" customFormat="1" ht="15">
      <c r="A167" s="4"/>
      <c r="B167" s="4"/>
      <c r="C167" s="4"/>
      <c r="D167" s="4"/>
      <c r="E167" s="119"/>
      <c r="F167" s="4"/>
      <c r="G167" s="4"/>
      <c r="H167" s="4"/>
      <c r="I167" s="4"/>
    </row>
    <row r="168" spans="1:9" s="8" customFormat="1" ht="15">
      <c r="A168" s="4"/>
      <c r="B168" s="4"/>
      <c r="C168" s="4"/>
      <c r="D168" s="4"/>
      <c r="E168" s="119"/>
      <c r="F168" s="4"/>
      <c r="G168" s="4"/>
      <c r="H168" s="4"/>
      <c r="I168" s="4"/>
    </row>
    <row r="169" spans="1:9" s="8" customFormat="1" ht="15">
      <c r="A169" s="4"/>
      <c r="B169" s="4"/>
      <c r="C169" s="4"/>
      <c r="D169" s="4"/>
      <c r="E169" s="119"/>
      <c r="F169" s="4"/>
      <c r="G169" s="4"/>
      <c r="H169" s="4"/>
      <c r="I169" s="4"/>
    </row>
    <row r="170" spans="1:9" s="8" customFormat="1" ht="15">
      <c r="A170" s="4"/>
      <c r="B170" s="4"/>
      <c r="C170" s="4"/>
      <c r="D170" s="4"/>
      <c r="E170" s="119"/>
      <c r="F170" s="4"/>
      <c r="G170" s="4"/>
      <c r="H170" s="4"/>
      <c r="I170" s="4"/>
    </row>
    <row r="171" spans="1:9" s="8" customFormat="1" ht="15">
      <c r="A171" s="4"/>
      <c r="B171" s="4"/>
      <c r="C171" s="4"/>
      <c r="D171" s="4"/>
      <c r="E171" s="119"/>
      <c r="F171" s="4"/>
      <c r="G171" s="4"/>
      <c r="H171" s="4"/>
      <c r="I171" s="4"/>
    </row>
    <row r="172" spans="1:9" s="8" customFormat="1" ht="15">
      <c r="A172" s="4"/>
      <c r="B172" s="4"/>
      <c r="C172" s="4"/>
      <c r="D172" s="4"/>
      <c r="E172" s="119"/>
      <c r="F172" s="4"/>
      <c r="G172" s="4"/>
      <c r="H172" s="4"/>
      <c r="I172" s="4"/>
    </row>
    <row r="173" spans="1:9" s="8" customFormat="1" ht="15">
      <c r="A173" s="4"/>
      <c r="B173" s="4"/>
      <c r="C173" s="4"/>
      <c r="D173" s="4"/>
      <c r="E173" s="119"/>
      <c r="F173" s="4"/>
      <c r="G173" s="4"/>
      <c r="H173" s="4"/>
      <c r="I173" s="4"/>
    </row>
    <row r="174" spans="1:9" s="8" customFormat="1" ht="15">
      <c r="A174" s="4"/>
      <c r="B174" s="4"/>
      <c r="C174" s="4"/>
      <c r="D174" s="4"/>
      <c r="E174" s="119"/>
      <c r="F174" s="4"/>
      <c r="G174" s="4"/>
      <c r="H174" s="4"/>
      <c r="I174" s="4"/>
    </row>
    <row r="175" spans="1:9" s="8" customFormat="1" ht="15">
      <c r="A175" s="4"/>
      <c r="B175" s="4"/>
      <c r="C175" s="4"/>
      <c r="D175" s="4"/>
      <c r="E175" s="119"/>
      <c r="F175" s="4"/>
      <c r="G175" s="4"/>
      <c r="H175" s="4"/>
      <c r="I175" s="4"/>
    </row>
    <row r="176" spans="1:9" s="8" customFormat="1" ht="15">
      <c r="A176" s="4"/>
      <c r="B176" s="4"/>
      <c r="C176" s="4"/>
      <c r="D176" s="4"/>
      <c r="E176" s="119"/>
      <c r="F176" s="4"/>
      <c r="G176" s="4"/>
      <c r="H176" s="4"/>
      <c r="I176" s="4"/>
    </row>
    <row r="177" spans="1:9" s="8" customFormat="1" ht="15">
      <c r="A177" s="4"/>
      <c r="B177" s="4"/>
      <c r="C177" s="4"/>
      <c r="D177" s="4"/>
      <c r="E177" s="119"/>
      <c r="F177" s="4"/>
      <c r="G177" s="4"/>
      <c r="H177" s="4"/>
      <c r="I177" s="4"/>
    </row>
    <row r="178" spans="1:9" s="8" customFormat="1" ht="15">
      <c r="A178" s="4"/>
      <c r="B178" s="4"/>
      <c r="C178" s="4"/>
      <c r="D178" s="4"/>
      <c r="E178" s="119"/>
      <c r="F178" s="4"/>
      <c r="G178" s="4"/>
      <c r="H178" s="4"/>
      <c r="I178" s="4"/>
    </row>
    <row r="179" spans="1:9" s="8" customFormat="1" ht="15">
      <c r="A179" s="4"/>
      <c r="B179" s="4"/>
      <c r="C179" s="4"/>
      <c r="D179" s="4"/>
      <c r="E179" s="119"/>
      <c r="F179" s="4"/>
      <c r="G179" s="4"/>
      <c r="H179" s="4"/>
      <c r="I179" s="4"/>
    </row>
    <row r="180" spans="1:9" s="8" customFormat="1" ht="15">
      <c r="A180" s="4"/>
      <c r="B180" s="4"/>
      <c r="C180" s="4"/>
      <c r="D180" s="4"/>
      <c r="E180" s="119"/>
      <c r="F180" s="4"/>
      <c r="G180" s="4"/>
      <c r="H180" s="4"/>
      <c r="I180" s="4"/>
    </row>
    <row r="181" spans="1:9" s="8" customFormat="1" ht="15">
      <c r="A181" s="4"/>
      <c r="B181" s="4"/>
      <c r="C181" s="4"/>
      <c r="D181" s="4"/>
      <c r="E181" s="119"/>
      <c r="F181" s="4"/>
      <c r="G181" s="4"/>
      <c r="H181" s="4"/>
      <c r="I181" s="4"/>
    </row>
    <row r="182" spans="1:9" s="8" customFormat="1" ht="15">
      <c r="A182" s="4"/>
      <c r="B182" s="4"/>
      <c r="C182" s="4"/>
      <c r="D182" s="4"/>
      <c r="E182" s="119"/>
      <c r="F182" s="4"/>
      <c r="G182" s="4"/>
      <c r="H182" s="4"/>
      <c r="I182" s="4"/>
    </row>
    <row r="183" spans="1:9" s="8" customFormat="1" ht="15">
      <c r="A183" s="4"/>
      <c r="B183" s="4"/>
      <c r="C183" s="4"/>
      <c r="D183" s="4"/>
      <c r="E183" s="119"/>
      <c r="F183" s="4"/>
      <c r="G183" s="4"/>
      <c r="H183" s="4"/>
      <c r="I183" s="4"/>
    </row>
    <row r="184" spans="1:9" s="8" customFormat="1" ht="15">
      <c r="A184" s="4"/>
      <c r="B184" s="4"/>
      <c r="C184" s="4"/>
      <c r="D184" s="4"/>
      <c r="E184" s="119"/>
      <c r="F184" s="4"/>
      <c r="G184" s="4"/>
      <c r="H184" s="4"/>
      <c r="I184" s="4"/>
    </row>
    <row r="185" spans="1:9" s="8" customFormat="1" ht="15">
      <c r="A185" s="4"/>
      <c r="B185" s="4"/>
      <c r="C185" s="4"/>
      <c r="D185" s="4"/>
      <c r="E185" s="119"/>
      <c r="F185" s="4"/>
      <c r="G185" s="4"/>
      <c r="H185" s="4"/>
      <c r="I185" s="4"/>
    </row>
    <row r="186" spans="1:9" s="8" customFormat="1" ht="15">
      <c r="A186" s="4"/>
      <c r="B186" s="4"/>
      <c r="C186" s="4"/>
      <c r="D186" s="4"/>
      <c r="E186" s="119"/>
      <c r="F186" s="4"/>
      <c r="G186" s="4"/>
      <c r="H186" s="4"/>
      <c r="I186" s="4"/>
    </row>
    <row r="187" spans="1:9" s="8" customFormat="1" ht="15">
      <c r="A187" s="4"/>
      <c r="B187" s="4"/>
      <c r="C187" s="4"/>
      <c r="D187" s="4"/>
      <c r="E187" s="119"/>
      <c r="F187" s="4"/>
      <c r="G187" s="4"/>
      <c r="H187" s="4"/>
      <c r="I187" s="4"/>
    </row>
    <row r="188" spans="1:9" s="8" customFormat="1" ht="15">
      <c r="A188" s="4"/>
      <c r="B188" s="4"/>
      <c r="C188" s="4"/>
      <c r="D188" s="4"/>
      <c r="E188" s="119"/>
      <c r="F188" s="4"/>
      <c r="G188" s="4"/>
      <c r="H188" s="4"/>
      <c r="I188" s="4"/>
    </row>
    <row r="189" spans="1:9" s="8" customFormat="1" ht="15">
      <c r="A189" s="4"/>
      <c r="B189" s="4"/>
      <c r="C189" s="4"/>
      <c r="D189" s="4"/>
      <c r="E189" s="119"/>
      <c r="F189" s="4"/>
      <c r="G189" s="4"/>
      <c r="H189" s="4"/>
      <c r="I189" s="4"/>
    </row>
    <row r="190" spans="1:9" s="8" customFormat="1" ht="15">
      <c r="A190" s="4"/>
      <c r="B190" s="4"/>
      <c r="C190" s="4"/>
      <c r="D190" s="4"/>
      <c r="E190" s="119"/>
      <c r="F190" s="4"/>
      <c r="G190" s="4"/>
      <c r="H190" s="4"/>
      <c r="I190" s="4"/>
    </row>
    <row r="191" spans="1:9" s="8" customFormat="1" ht="12">
      <c r="A191"/>
      <c r="B191"/>
      <c r="C191"/>
      <c r="D191"/>
      <c r="E191" s="120"/>
      <c r="F191"/>
      <c r="G191"/>
      <c r="H191"/>
      <c r="I191"/>
    </row>
    <row r="192" spans="1:9" s="8" customFormat="1" ht="12">
      <c r="A192"/>
      <c r="B192"/>
      <c r="C192"/>
      <c r="D192"/>
      <c r="E192" s="120"/>
      <c r="F192"/>
      <c r="G192"/>
      <c r="H192"/>
      <c r="I192"/>
    </row>
    <row r="193" spans="1:9" s="8" customFormat="1" ht="12">
      <c r="A193"/>
      <c r="B193"/>
      <c r="C193"/>
      <c r="D193"/>
      <c r="E193" s="120"/>
      <c r="F193"/>
      <c r="G193"/>
      <c r="H193"/>
      <c r="I193"/>
    </row>
    <row r="194" spans="1:9" s="8" customFormat="1" ht="12">
      <c r="A194"/>
      <c r="B194"/>
      <c r="C194"/>
      <c r="D194"/>
      <c r="E194" s="120"/>
      <c r="F194"/>
      <c r="G194"/>
      <c r="H194"/>
      <c r="I194"/>
    </row>
    <row r="195" spans="1:9" s="8" customFormat="1" ht="12">
      <c r="A195"/>
      <c r="B195"/>
      <c r="C195"/>
      <c r="D195"/>
      <c r="E195" s="120"/>
      <c r="F195"/>
      <c r="G195"/>
      <c r="H195"/>
      <c r="I195"/>
    </row>
    <row r="196" spans="1:9" s="8" customFormat="1" ht="12">
      <c r="A196"/>
      <c r="B196"/>
      <c r="C196"/>
      <c r="D196"/>
      <c r="E196" s="120"/>
      <c r="F196"/>
      <c r="G196"/>
      <c r="H196"/>
      <c r="I196"/>
    </row>
    <row r="197" spans="1:9" s="8" customFormat="1" ht="12">
      <c r="A197"/>
      <c r="B197"/>
      <c r="C197"/>
      <c r="D197"/>
      <c r="E197" s="120"/>
      <c r="F197"/>
      <c r="G197"/>
      <c r="H197"/>
      <c r="I197"/>
    </row>
    <row r="198" spans="1:9" s="8" customFormat="1" ht="12">
      <c r="A198"/>
      <c r="B198"/>
      <c r="C198"/>
      <c r="D198"/>
      <c r="E198" s="120"/>
      <c r="F198"/>
      <c r="G198"/>
      <c r="H198"/>
      <c r="I198"/>
    </row>
    <row r="199" spans="1:9" s="8" customFormat="1" ht="12">
      <c r="A199"/>
      <c r="B199"/>
      <c r="C199"/>
      <c r="D199"/>
      <c r="E199" s="120"/>
      <c r="F199"/>
      <c r="G199"/>
      <c r="H199"/>
      <c r="I199"/>
    </row>
    <row r="200" spans="1:9" s="8" customFormat="1" ht="12">
      <c r="A200"/>
      <c r="B200"/>
      <c r="C200"/>
      <c r="D200"/>
      <c r="E200" s="120"/>
      <c r="F200"/>
      <c r="G200"/>
      <c r="H200"/>
      <c r="I200"/>
    </row>
    <row r="201" spans="1:9" s="8" customFormat="1" ht="12">
      <c r="A201"/>
      <c r="B201"/>
      <c r="C201"/>
      <c r="D201"/>
      <c r="E201" s="120"/>
      <c r="F201"/>
      <c r="G201"/>
      <c r="H201"/>
      <c r="I201"/>
    </row>
    <row r="202" spans="1:9" s="8" customFormat="1" ht="12">
      <c r="A202"/>
      <c r="B202"/>
      <c r="C202"/>
      <c r="D202"/>
      <c r="E202" s="120"/>
      <c r="F202"/>
      <c r="G202"/>
      <c r="H202"/>
      <c r="I202"/>
    </row>
    <row r="203" spans="1:9" s="8" customFormat="1" ht="12">
      <c r="A203"/>
      <c r="B203"/>
      <c r="C203"/>
      <c r="D203"/>
      <c r="E203" s="120"/>
      <c r="F203"/>
      <c r="G203"/>
      <c r="H203"/>
      <c r="I203"/>
    </row>
    <row r="204" spans="1:9" s="8" customFormat="1" ht="12">
      <c r="A204"/>
      <c r="B204"/>
      <c r="C204"/>
      <c r="D204"/>
      <c r="E204" s="120"/>
      <c r="F204"/>
      <c r="G204"/>
      <c r="H204"/>
      <c r="I204"/>
    </row>
    <row r="205" spans="1:9" s="8" customFormat="1" ht="12">
      <c r="A205"/>
      <c r="B205"/>
      <c r="C205"/>
      <c r="D205"/>
      <c r="E205" s="120"/>
      <c r="F205"/>
      <c r="G205"/>
      <c r="H205"/>
      <c r="I205"/>
    </row>
    <row r="206" spans="1:9" s="8" customFormat="1" ht="12">
      <c r="A206"/>
      <c r="B206"/>
      <c r="C206"/>
      <c r="D206"/>
      <c r="E206" s="120"/>
      <c r="F206"/>
      <c r="G206"/>
      <c r="H206"/>
      <c r="I206"/>
    </row>
    <row r="207" spans="1:9" s="8" customFormat="1" ht="12">
      <c r="A207"/>
      <c r="B207"/>
      <c r="C207"/>
      <c r="D207"/>
      <c r="E207" s="120"/>
      <c r="F207"/>
      <c r="G207"/>
      <c r="H207"/>
      <c r="I207"/>
    </row>
    <row r="208" spans="1:9" s="8" customFormat="1" ht="12">
      <c r="A208"/>
      <c r="B208"/>
      <c r="C208"/>
      <c r="D208"/>
      <c r="E208" s="120"/>
      <c r="F208"/>
      <c r="G208"/>
      <c r="H208"/>
      <c r="I208"/>
    </row>
    <row r="209" spans="1:9" s="8" customFormat="1" ht="12">
      <c r="A209"/>
      <c r="B209"/>
      <c r="C209"/>
      <c r="D209"/>
      <c r="E209" s="120"/>
      <c r="F209"/>
      <c r="G209"/>
      <c r="H209"/>
      <c r="I209"/>
    </row>
    <row r="210" spans="1:9" s="8" customFormat="1" ht="12">
      <c r="A210"/>
      <c r="B210"/>
      <c r="C210"/>
      <c r="D210"/>
      <c r="E210" s="120"/>
      <c r="F210"/>
      <c r="G210"/>
      <c r="H210"/>
      <c r="I210"/>
    </row>
    <row r="211" spans="1:9" s="8" customFormat="1" ht="12">
      <c r="A211"/>
      <c r="B211"/>
      <c r="C211"/>
      <c r="D211"/>
      <c r="E211" s="120"/>
      <c r="F211"/>
      <c r="G211"/>
      <c r="H211"/>
      <c r="I211"/>
    </row>
    <row r="212" spans="1:9" s="8" customFormat="1" ht="12">
      <c r="A212"/>
      <c r="B212"/>
      <c r="C212"/>
      <c r="D212"/>
      <c r="E212" s="120"/>
      <c r="F212"/>
      <c r="G212"/>
      <c r="H212"/>
      <c r="I212"/>
    </row>
    <row r="213" spans="1:9" s="8" customFormat="1" ht="12">
      <c r="A213"/>
      <c r="B213"/>
      <c r="C213"/>
      <c r="D213"/>
      <c r="E213" s="120"/>
      <c r="F213"/>
      <c r="G213"/>
      <c r="H213"/>
      <c r="I213"/>
    </row>
    <row r="214" spans="1:9" s="8" customFormat="1" ht="12">
      <c r="A214"/>
      <c r="B214"/>
      <c r="C214"/>
      <c r="D214"/>
      <c r="E214" s="120"/>
      <c r="F214"/>
      <c r="G214"/>
      <c r="H214"/>
      <c r="I214"/>
    </row>
    <row r="215" spans="1:9" s="8" customFormat="1" ht="12">
      <c r="A215"/>
      <c r="B215"/>
      <c r="C215"/>
      <c r="D215"/>
      <c r="E215" s="120"/>
      <c r="F215"/>
      <c r="G215"/>
      <c r="H215"/>
      <c r="I215"/>
    </row>
    <row r="216" spans="1:9" s="8" customFormat="1" ht="12">
      <c r="A216"/>
      <c r="B216"/>
      <c r="C216"/>
      <c r="D216"/>
      <c r="E216" s="120"/>
      <c r="F216"/>
      <c r="G216"/>
      <c r="H216"/>
      <c r="I216"/>
    </row>
    <row r="217" spans="1:9" s="8" customFormat="1" ht="12">
      <c r="A217"/>
      <c r="B217"/>
      <c r="C217"/>
      <c r="D217"/>
      <c r="E217" s="120"/>
      <c r="F217"/>
      <c r="G217"/>
      <c r="H217"/>
      <c r="I217"/>
    </row>
    <row r="218" spans="1:9" s="8" customFormat="1" ht="12">
      <c r="A218"/>
      <c r="B218"/>
      <c r="C218"/>
      <c r="D218"/>
      <c r="E218" s="120"/>
      <c r="F218"/>
      <c r="G218"/>
      <c r="H218"/>
      <c r="I218"/>
    </row>
    <row r="219" spans="1:9" s="8" customFormat="1" ht="12">
      <c r="A219"/>
      <c r="B219"/>
      <c r="C219"/>
      <c r="D219"/>
      <c r="E219" s="120"/>
      <c r="F219"/>
      <c r="G219"/>
      <c r="H219"/>
      <c r="I219"/>
    </row>
    <row r="220" spans="1:9" s="8" customFormat="1" ht="12">
      <c r="A220"/>
      <c r="B220"/>
      <c r="C220"/>
      <c r="D220"/>
      <c r="E220" s="120"/>
      <c r="F220"/>
      <c r="G220"/>
      <c r="H220"/>
      <c r="I220"/>
    </row>
    <row r="221" spans="1:9" s="8" customFormat="1" ht="12">
      <c r="A221"/>
      <c r="B221"/>
      <c r="C221"/>
      <c r="D221"/>
      <c r="E221" s="120"/>
      <c r="F221"/>
      <c r="G221"/>
      <c r="H221"/>
      <c r="I221"/>
    </row>
    <row r="222" spans="1:9" s="8" customFormat="1" ht="12">
      <c r="A222"/>
      <c r="B222"/>
      <c r="C222"/>
      <c r="D222"/>
      <c r="E222" s="120"/>
      <c r="F222"/>
      <c r="G222"/>
      <c r="H222"/>
      <c r="I222"/>
    </row>
    <row r="223" spans="1:9" s="8" customFormat="1" ht="12">
      <c r="A223"/>
      <c r="B223"/>
      <c r="C223"/>
      <c r="D223"/>
      <c r="E223" s="120"/>
      <c r="F223"/>
      <c r="G223"/>
      <c r="H223"/>
      <c r="I223"/>
    </row>
    <row r="224" spans="1:9" s="8" customFormat="1" ht="12">
      <c r="A224"/>
      <c r="B224"/>
      <c r="C224"/>
      <c r="D224"/>
      <c r="E224" s="120"/>
      <c r="F224"/>
      <c r="G224"/>
      <c r="H224"/>
      <c r="I224"/>
    </row>
    <row r="225" spans="1:9" s="8" customFormat="1" ht="12">
      <c r="A225"/>
      <c r="B225"/>
      <c r="C225"/>
      <c r="D225"/>
      <c r="E225" s="120"/>
      <c r="F225"/>
      <c r="G225"/>
      <c r="H225"/>
      <c r="I225"/>
    </row>
    <row r="226" spans="1:9" s="8" customFormat="1" ht="12">
      <c r="A226"/>
      <c r="B226"/>
      <c r="C226"/>
      <c r="D226"/>
      <c r="E226" s="120"/>
      <c r="F226"/>
      <c r="G226"/>
      <c r="H226"/>
      <c r="I226"/>
    </row>
    <row r="227" spans="1:9" s="8" customFormat="1" ht="12">
      <c r="A227"/>
      <c r="B227"/>
      <c r="C227"/>
      <c r="D227"/>
      <c r="E227" s="120"/>
      <c r="F227"/>
      <c r="G227"/>
      <c r="H227"/>
      <c r="I227"/>
    </row>
    <row r="228" spans="1:9" s="8" customFormat="1" ht="12">
      <c r="A228"/>
      <c r="B228"/>
      <c r="C228"/>
      <c r="D228"/>
      <c r="E228" s="120"/>
      <c r="F228"/>
      <c r="G228"/>
      <c r="H228"/>
      <c r="I228"/>
    </row>
    <row r="229" spans="1:9" s="8" customFormat="1" ht="12">
      <c r="A229"/>
      <c r="B229"/>
      <c r="C229"/>
      <c r="D229"/>
      <c r="E229" s="120"/>
      <c r="F229"/>
      <c r="G229"/>
      <c r="H229"/>
      <c r="I229"/>
    </row>
    <row r="230" spans="1:9" s="8" customFormat="1" ht="12">
      <c r="A230"/>
      <c r="B230"/>
      <c r="C230"/>
      <c r="D230"/>
      <c r="E230" s="120"/>
      <c r="F230"/>
      <c r="G230"/>
      <c r="H230"/>
      <c r="I230"/>
    </row>
    <row r="231" spans="1:9" s="8" customFormat="1" ht="12">
      <c r="A231"/>
      <c r="B231"/>
      <c r="C231"/>
      <c r="D231"/>
      <c r="E231" s="120"/>
      <c r="F231"/>
      <c r="G231"/>
      <c r="H231"/>
      <c r="I231"/>
    </row>
    <row r="232" spans="1:9" s="8" customFormat="1" ht="12">
      <c r="A232"/>
      <c r="B232"/>
      <c r="C232"/>
      <c r="D232"/>
      <c r="E232" s="120"/>
      <c r="F232"/>
      <c r="G232"/>
      <c r="H232"/>
      <c r="I232"/>
    </row>
    <row r="233" spans="1:9" s="8" customFormat="1" ht="12">
      <c r="A233"/>
      <c r="B233"/>
      <c r="C233"/>
      <c r="D233"/>
      <c r="E233" s="120"/>
      <c r="F233"/>
      <c r="G233"/>
      <c r="H233"/>
      <c r="I233"/>
    </row>
    <row r="234" spans="1:9" s="8" customFormat="1" ht="12">
      <c r="A234"/>
      <c r="B234"/>
      <c r="C234"/>
      <c r="D234"/>
      <c r="E234" s="120"/>
      <c r="F234"/>
      <c r="G234"/>
      <c r="H234"/>
      <c r="I234"/>
    </row>
    <row r="235" spans="1:9" s="8" customFormat="1" ht="12">
      <c r="A235"/>
      <c r="B235"/>
      <c r="C235"/>
      <c r="D235"/>
      <c r="E235" s="120"/>
      <c r="F235"/>
      <c r="G235"/>
      <c r="H235"/>
      <c r="I235"/>
    </row>
    <row r="236" spans="1:9" s="8" customFormat="1" ht="12">
      <c r="A236"/>
      <c r="B236"/>
      <c r="C236"/>
      <c r="D236"/>
      <c r="E236" s="120"/>
      <c r="F236"/>
      <c r="G236"/>
      <c r="H236"/>
      <c r="I236"/>
    </row>
    <row r="237" spans="1:9" s="8" customFormat="1" ht="12">
      <c r="A237"/>
      <c r="B237"/>
      <c r="C237"/>
      <c r="D237"/>
      <c r="E237" s="120"/>
      <c r="F237"/>
      <c r="G237"/>
      <c r="H237"/>
      <c r="I237"/>
    </row>
    <row r="238" spans="1:9" s="8" customFormat="1" ht="12">
      <c r="A238"/>
      <c r="B238"/>
      <c r="C238"/>
      <c r="D238"/>
      <c r="E238" s="120"/>
      <c r="F238"/>
      <c r="G238"/>
      <c r="H238"/>
      <c r="I238"/>
    </row>
    <row r="239" spans="1:9" s="8" customFormat="1" ht="12">
      <c r="A239"/>
      <c r="B239"/>
      <c r="C239"/>
      <c r="D239"/>
      <c r="E239" s="120"/>
      <c r="F239"/>
      <c r="G239"/>
      <c r="H239"/>
      <c r="I239"/>
    </row>
    <row r="240" spans="1:9" s="8" customFormat="1" ht="12">
      <c r="A240"/>
      <c r="B240"/>
      <c r="C240"/>
      <c r="D240"/>
      <c r="E240" s="120"/>
      <c r="F240"/>
      <c r="G240"/>
      <c r="H240"/>
      <c r="I240"/>
    </row>
    <row r="241" spans="1:9" s="8" customFormat="1" ht="12">
      <c r="A241"/>
      <c r="B241"/>
      <c r="C241"/>
      <c r="D241"/>
      <c r="E241" s="120"/>
      <c r="F241"/>
      <c r="G241"/>
      <c r="H241"/>
      <c r="I241"/>
    </row>
    <row r="242" spans="1:9" s="8" customFormat="1" ht="12">
      <c r="A242"/>
      <c r="B242"/>
      <c r="C242"/>
      <c r="D242"/>
      <c r="E242" s="120"/>
      <c r="F242"/>
      <c r="G242"/>
      <c r="H242"/>
      <c r="I242"/>
    </row>
    <row r="243" spans="1:9" s="8" customFormat="1" ht="12">
      <c r="A243"/>
      <c r="B243"/>
      <c r="C243"/>
      <c r="D243"/>
      <c r="E243" s="120"/>
      <c r="F243"/>
      <c r="G243"/>
      <c r="H243"/>
      <c r="I243"/>
    </row>
    <row r="244" spans="1:9" s="8" customFormat="1" ht="12">
      <c r="A244"/>
      <c r="B244"/>
      <c r="C244"/>
      <c r="D244"/>
      <c r="E244" s="120"/>
      <c r="F244"/>
      <c r="G244"/>
      <c r="H244"/>
      <c r="I244"/>
    </row>
    <row r="245" spans="1:9" s="8" customFormat="1" ht="12">
      <c r="A245"/>
      <c r="B245"/>
      <c r="C245"/>
      <c r="D245"/>
      <c r="E245" s="120"/>
      <c r="F245"/>
      <c r="G245"/>
      <c r="H245"/>
      <c r="I245"/>
    </row>
    <row r="246" spans="1:9" s="8" customFormat="1" ht="12">
      <c r="A246"/>
      <c r="B246"/>
      <c r="C246"/>
      <c r="D246"/>
      <c r="E246" s="120"/>
      <c r="F246"/>
      <c r="G246"/>
      <c r="H246"/>
      <c r="I246"/>
    </row>
    <row r="247" spans="1:9" s="8" customFormat="1" ht="12">
      <c r="A247"/>
      <c r="B247"/>
      <c r="C247"/>
      <c r="D247"/>
      <c r="E247" s="120"/>
      <c r="F247"/>
      <c r="G247"/>
      <c r="H247"/>
      <c r="I247"/>
    </row>
    <row r="248" spans="1:9" s="8" customFormat="1" ht="12">
      <c r="A248"/>
      <c r="B248"/>
      <c r="C248"/>
      <c r="D248"/>
      <c r="E248" s="120"/>
      <c r="F248"/>
      <c r="G248"/>
      <c r="H248"/>
      <c r="I248"/>
    </row>
    <row r="249" spans="1:9" s="8" customFormat="1" ht="12">
      <c r="A249"/>
      <c r="B249"/>
      <c r="C249"/>
      <c r="D249"/>
      <c r="E249" s="120"/>
      <c r="F249"/>
      <c r="G249"/>
      <c r="H249"/>
      <c r="I249"/>
    </row>
    <row r="250" spans="1:9" s="8" customFormat="1" ht="12">
      <c r="A250"/>
      <c r="B250"/>
      <c r="C250"/>
      <c r="D250"/>
      <c r="E250" s="120"/>
      <c r="F250"/>
      <c r="G250"/>
      <c r="H250"/>
      <c r="I250"/>
    </row>
    <row r="251" spans="1:9" s="8" customFormat="1" ht="12">
      <c r="A251"/>
      <c r="B251"/>
      <c r="C251"/>
      <c r="D251"/>
      <c r="E251" s="120"/>
      <c r="F251"/>
      <c r="G251"/>
      <c r="H251"/>
      <c r="I251"/>
    </row>
    <row r="252" spans="1:9" s="8" customFormat="1" ht="12">
      <c r="A252"/>
      <c r="B252"/>
      <c r="C252"/>
      <c r="D252"/>
      <c r="E252" s="120"/>
      <c r="F252"/>
      <c r="G252"/>
      <c r="H252"/>
      <c r="I252"/>
    </row>
    <row r="253" spans="1:9" s="8" customFormat="1" ht="12">
      <c r="A253"/>
      <c r="B253"/>
      <c r="C253"/>
      <c r="D253"/>
      <c r="E253" s="120"/>
      <c r="F253"/>
      <c r="G253"/>
      <c r="H253"/>
      <c r="I253"/>
    </row>
    <row r="254" spans="1:9" s="8" customFormat="1" ht="12">
      <c r="A254"/>
      <c r="B254"/>
      <c r="C254"/>
      <c r="D254"/>
      <c r="E254" s="120"/>
      <c r="F254"/>
      <c r="G254"/>
      <c r="H254"/>
      <c r="I254"/>
    </row>
    <row r="255" spans="1:9" s="8" customFormat="1" ht="12">
      <c r="A255"/>
      <c r="B255"/>
      <c r="C255"/>
      <c r="D255"/>
      <c r="E255" s="120"/>
      <c r="F255"/>
      <c r="G255"/>
      <c r="H255"/>
      <c r="I255"/>
    </row>
    <row r="256" spans="1:9" s="8" customFormat="1" ht="12">
      <c r="A256"/>
      <c r="B256"/>
      <c r="C256"/>
      <c r="D256"/>
      <c r="E256" s="120"/>
      <c r="F256"/>
      <c r="G256"/>
      <c r="H256"/>
      <c r="I256"/>
    </row>
    <row r="257" spans="1:9" s="8" customFormat="1" ht="12">
      <c r="A257"/>
      <c r="B257"/>
      <c r="C257"/>
      <c r="D257"/>
      <c r="E257" s="120"/>
      <c r="F257"/>
      <c r="G257"/>
      <c r="H257"/>
      <c r="I257"/>
    </row>
    <row r="258" spans="1:9" s="8" customFormat="1" ht="12">
      <c r="A258"/>
      <c r="B258"/>
      <c r="C258"/>
      <c r="D258"/>
      <c r="E258" s="120"/>
      <c r="F258"/>
      <c r="G258"/>
      <c r="H258"/>
      <c r="I258"/>
    </row>
    <row r="259" spans="1:9" s="8" customFormat="1" ht="12">
      <c r="A259"/>
      <c r="B259"/>
      <c r="C259"/>
      <c r="D259"/>
      <c r="E259" s="120"/>
      <c r="F259"/>
      <c r="G259"/>
      <c r="H259"/>
      <c r="I259"/>
    </row>
    <row r="260" spans="1:9" s="8" customFormat="1" ht="12">
      <c r="A260"/>
      <c r="B260"/>
      <c r="C260"/>
      <c r="D260"/>
      <c r="E260" s="120"/>
      <c r="F260"/>
      <c r="G260"/>
      <c r="H260"/>
      <c r="I260"/>
    </row>
    <row r="261" spans="1:9" s="8" customFormat="1" ht="12">
      <c r="A261"/>
      <c r="B261"/>
      <c r="C261"/>
      <c r="D261"/>
      <c r="E261" s="120"/>
      <c r="F261"/>
      <c r="G261"/>
      <c r="H261"/>
      <c r="I261"/>
    </row>
    <row r="262" spans="1:9" s="8" customFormat="1" ht="12">
      <c r="A262"/>
      <c r="B262"/>
      <c r="C262"/>
      <c r="D262"/>
      <c r="E262" s="120"/>
      <c r="F262"/>
      <c r="G262"/>
      <c r="H262"/>
      <c r="I262"/>
    </row>
    <row r="263" spans="1:9" s="8" customFormat="1" ht="12">
      <c r="A263"/>
      <c r="B263"/>
      <c r="C263"/>
      <c r="D263"/>
      <c r="E263" s="120"/>
      <c r="F263"/>
      <c r="G263"/>
      <c r="H263"/>
      <c r="I263"/>
    </row>
    <row r="264" spans="1:9" s="8" customFormat="1" ht="12">
      <c r="A264"/>
      <c r="B264"/>
      <c r="C264"/>
      <c r="D264"/>
      <c r="E264" s="120"/>
      <c r="F264"/>
      <c r="G264"/>
      <c r="H264"/>
      <c r="I264"/>
    </row>
    <row r="265" spans="1:9" s="8" customFormat="1" ht="12">
      <c r="A265"/>
      <c r="B265"/>
      <c r="C265"/>
      <c r="D265"/>
      <c r="E265" s="120"/>
      <c r="F265"/>
      <c r="G265"/>
      <c r="H265"/>
      <c r="I265"/>
    </row>
  </sheetData>
  <sheetProtection/>
  <mergeCells count="25">
    <mergeCell ref="D60:E60"/>
    <mergeCell ref="C62:D62"/>
    <mergeCell ref="H64:I64"/>
    <mergeCell ref="H24:I24"/>
    <mergeCell ref="H25:I25"/>
    <mergeCell ref="H26:I26"/>
    <mergeCell ref="C32:F32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17:I17"/>
    <mergeCell ref="A3:I3"/>
    <mergeCell ref="H7:I7"/>
    <mergeCell ref="H8:I8"/>
    <mergeCell ref="H9:I9"/>
    <mergeCell ref="H10:I10"/>
    <mergeCell ref="H11:I1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29"/>
  <sheetViews>
    <sheetView zoomScalePageLayoutView="0" workbookViewId="0" topLeftCell="A1">
      <selection activeCell="I22" sqref="I22"/>
    </sheetView>
  </sheetViews>
  <sheetFormatPr defaultColWidth="11.375" defaultRowHeight="12"/>
  <cols>
    <col min="1" max="1" width="13.75390625" style="0" customWidth="1"/>
    <col min="2" max="2" width="15.00390625" style="0" customWidth="1"/>
    <col min="3" max="3" width="11.125" style="0" customWidth="1"/>
    <col min="4" max="4" width="12.625" style="0" customWidth="1"/>
    <col min="5" max="5" width="15.875" style="0" customWidth="1"/>
    <col min="6" max="6" width="10.875" style="0" customWidth="1"/>
    <col min="7" max="7" width="14.25390625" style="0" customWidth="1"/>
  </cols>
  <sheetData>
    <row r="2" ht="12.75" thickBot="1"/>
    <row r="3" spans="1:7" ht="15">
      <c r="A3" s="121"/>
      <c r="B3" s="122"/>
      <c r="C3" s="122"/>
      <c r="D3" s="122"/>
      <c r="E3" s="122"/>
      <c r="F3" s="122">
        <f>Návrh!D33</f>
        <v>0</v>
      </c>
      <c r="G3" s="123">
        <f>Návrh!E33</f>
        <v>0</v>
      </c>
    </row>
    <row r="4" spans="1:7" ht="15.75">
      <c r="A4" s="265" t="s">
        <v>61</v>
      </c>
      <c r="B4" s="266"/>
      <c r="C4" s="266"/>
      <c r="D4" s="266"/>
      <c r="E4" s="266"/>
      <c r="F4" s="266"/>
      <c r="G4" s="267"/>
    </row>
    <row r="5" spans="1:7" ht="15">
      <c r="A5" s="124"/>
      <c r="B5" s="125"/>
      <c r="C5" s="125"/>
      <c r="D5" s="125"/>
      <c r="E5" s="125"/>
      <c r="F5" s="125"/>
      <c r="G5" s="126"/>
    </row>
    <row r="6" spans="1:7" ht="15">
      <c r="A6" s="271" t="str">
        <f>Návrh!A3</f>
        <v>Jméno a příjmení:</v>
      </c>
      <c r="B6" s="268"/>
      <c r="C6" s="268"/>
      <c r="D6" s="268"/>
      <c r="E6" s="128" t="str">
        <f>Návrh!F3</f>
        <v>Funkce: </v>
      </c>
      <c r="F6" s="128"/>
      <c r="G6" s="129"/>
    </row>
    <row r="7" spans="1:7" ht="15">
      <c r="A7" s="127" t="s">
        <v>62</v>
      </c>
      <c r="B7" s="148" t="str">
        <f>Návrh!C5</f>
        <v>UK, Ovocný trh 3-5, Praha 1</v>
      </c>
      <c r="C7" s="148"/>
      <c r="D7" s="148"/>
      <c r="E7" s="128" t="s">
        <v>63</v>
      </c>
      <c r="F7" s="128">
        <f>Návrh!G5</f>
        <v>0</v>
      </c>
      <c r="G7" s="129"/>
    </row>
    <row r="8" spans="1:7" ht="15">
      <c r="A8" s="127" t="s">
        <v>64</v>
      </c>
      <c r="B8" s="128">
        <f>Návrh!C12</f>
        <v>0</v>
      </c>
      <c r="C8" s="128"/>
      <c r="D8" s="128"/>
      <c r="E8" s="128" t="s">
        <v>65</v>
      </c>
      <c r="F8" s="128">
        <f>Návrh!G12</f>
        <v>0</v>
      </c>
      <c r="G8" s="129"/>
    </row>
    <row r="9" spans="1:7" ht="15">
      <c r="A9" s="127" t="s">
        <v>66</v>
      </c>
      <c r="B9" s="268">
        <f>Návrh!C10</f>
        <v>0</v>
      </c>
      <c r="C9" s="268"/>
      <c r="D9" s="268"/>
      <c r="E9" s="268"/>
      <c r="F9" s="269"/>
      <c r="G9" s="270"/>
    </row>
    <row r="10" spans="1:7" ht="15">
      <c r="A10" s="127" t="s">
        <v>90</v>
      </c>
      <c r="B10" s="128">
        <f>Návrh!C7</f>
        <v>0</v>
      </c>
      <c r="C10" s="128"/>
      <c r="D10" s="128"/>
      <c r="E10" s="128" t="s">
        <v>20</v>
      </c>
      <c r="F10" s="128">
        <f>Návrh!G7</f>
        <v>0</v>
      </c>
      <c r="G10" s="155"/>
    </row>
    <row r="11" spans="1:7" ht="15">
      <c r="A11" s="127" t="s">
        <v>67</v>
      </c>
      <c r="B11" s="186" t="str">
        <f>Návrh!D14</f>
        <v>od:</v>
      </c>
      <c r="C11" s="186">
        <f>Návrh!E14</f>
        <v>0</v>
      </c>
      <c r="D11" s="187"/>
      <c r="E11" s="128" t="s">
        <v>68</v>
      </c>
      <c r="F11" s="135">
        <f>Návrh!D16</f>
        <v>0</v>
      </c>
      <c r="G11" s="129"/>
    </row>
    <row r="12" spans="1:7" ht="15">
      <c r="A12" s="127"/>
      <c r="B12" s="187" t="s">
        <v>135</v>
      </c>
      <c r="C12" s="130">
        <f>Návrh!G14</f>
        <v>0</v>
      </c>
      <c r="D12" s="128"/>
      <c r="E12" s="128"/>
      <c r="F12" s="128"/>
      <c r="G12" s="129"/>
    </row>
    <row r="13" spans="1:7" ht="15">
      <c r="A13" s="131"/>
      <c r="B13" s="188"/>
      <c r="C13" s="185"/>
      <c r="D13" s="132"/>
      <c r="E13" s="132"/>
      <c r="F13" s="132"/>
      <c r="G13" s="133"/>
    </row>
    <row r="14" spans="1:7" s="191" customFormat="1" ht="14.25">
      <c r="A14" s="189" t="s">
        <v>101</v>
      </c>
      <c r="B14" s="190"/>
      <c r="C14" s="190"/>
      <c r="D14" s="190"/>
      <c r="E14" s="190"/>
      <c r="F14" s="190"/>
      <c r="G14" s="223" t="str">
        <f>Návrh!G21</f>
        <v>EUR</v>
      </c>
    </row>
    <row r="15" spans="1:7" ht="15">
      <c r="A15" s="134" t="s">
        <v>2</v>
      </c>
      <c r="B15" s="135" t="s">
        <v>69</v>
      </c>
      <c r="C15" s="136">
        <f>Návrh!E21</f>
        <v>0</v>
      </c>
      <c r="D15" s="137" t="s">
        <v>70</v>
      </c>
      <c r="E15" s="149">
        <f>Návrh!D21</f>
        <v>0</v>
      </c>
      <c r="F15" s="137" t="s">
        <v>71</v>
      </c>
      <c r="G15" s="159">
        <f>(C15*E15)</f>
        <v>0</v>
      </c>
    </row>
    <row r="16" spans="1:7" ht="15">
      <c r="A16" s="127" t="s">
        <v>3</v>
      </c>
      <c r="B16" s="128" t="s">
        <v>72</v>
      </c>
      <c r="C16" s="138">
        <f>Návrh!D22</f>
        <v>0</v>
      </c>
      <c r="D16" s="136" t="s">
        <v>70</v>
      </c>
      <c r="E16" s="136" t="s">
        <v>23</v>
      </c>
      <c r="F16" s="136" t="s">
        <v>71</v>
      </c>
      <c r="G16" s="160">
        <f>Návrh!F22</f>
        <v>0</v>
      </c>
    </row>
    <row r="17" spans="1:7" ht="15">
      <c r="A17" s="127" t="s">
        <v>116</v>
      </c>
      <c r="B17" s="128"/>
      <c r="C17" s="136"/>
      <c r="D17" s="139" t="s">
        <v>73</v>
      </c>
      <c r="E17" s="136" t="s">
        <v>23</v>
      </c>
      <c r="F17" s="136" t="s">
        <v>71</v>
      </c>
      <c r="G17" s="160">
        <f>Návrh!F23</f>
        <v>0</v>
      </c>
    </row>
    <row r="18" spans="1:7" ht="15">
      <c r="A18" s="127" t="s">
        <v>115</v>
      </c>
      <c r="B18" s="128"/>
      <c r="C18" s="136"/>
      <c r="D18" s="136"/>
      <c r="E18" s="136"/>
      <c r="F18" s="137" t="s">
        <v>74</v>
      </c>
      <c r="G18" s="160">
        <f>Návrh!F24</f>
        <v>0</v>
      </c>
    </row>
    <row r="19" spans="1:7" ht="12.75" customHeight="1">
      <c r="A19" s="140" t="s">
        <v>114</v>
      </c>
      <c r="B19" s="141"/>
      <c r="C19" s="139"/>
      <c r="D19" s="139"/>
      <c r="E19" s="139"/>
      <c r="F19" s="139" t="s">
        <v>74</v>
      </c>
      <c r="G19" s="161">
        <f>Návrh!F25</f>
        <v>0</v>
      </c>
    </row>
    <row r="20" spans="1:7" ht="15" customHeight="1">
      <c r="A20" s="127" t="s">
        <v>75</v>
      </c>
      <c r="B20" s="128"/>
      <c r="C20" s="136"/>
      <c r="D20" s="136"/>
      <c r="E20" s="136"/>
      <c r="F20" s="136" t="s">
        <v>74</v>
      </c>
      <c r="G20" s="220">
        <f>Návrh!F29</f>
        <v>0</v>
      </c>
    </row>
    <row r="21" spans="1:7" ht="15" customHeight="1">
      <c r="A21" s="189"/>
      <c r="B21" s="132"/>
      <c r="C21" s="132"/>
      <c r="D21" s="132"/>
      <c r="E21" s="132"/>
      <c r="F21" s="190"/>
      <c r="G21" s="229"/>
    </row>
    <row r="22" spans="1:9" ht="15">
      <c r="A22" s="131" t="s">
        <v>76</v>
      </c>
      <c r="B22" s="132"/>
      <c r="C22" s="132"/>
      <c r="D22" s="132"/>
      <c r="E22" s="132"/>
      <c r="F22" s="132"/>
      <c r="G22" s="133"/>
      <c r="I22" s="8"/>
    </row>
    <row r="23" spans="1:9" ht="15">
      <c r="A23" s="131"/>
      <c r="B23" s="132"/>
      <c r="C23" s="132"/>
      <c r="D23" s="132"/>
      <c r="E23" s="132"/>
      <c r="F23" s="132"/>
      <c r="G23" s="133"/>
      <c r="I23" s="8"/>
    </row>
    <row r="24" spans="1:7" ht="15">
      <c r="A24" s="127" t="s">
        <v>91</v>
      </c>
      <c r="B24" s="130">
        <f>Čerpání!D7</f>
        <v>0</v>
      </c>
      <c r="C24" s="176">
        <f>Čerpání!H7</f>
        <v>0.2951388888888889</v>
      </c>
      <c r="D24" s="175" t="s">
        <v>92</v>
      </c>
      <c r="E24" s="130">
        <f>Čerpání!D8</f>
        <v>0</v>
      </c>
      <c r="F24" s="176">
        <f>Čerpání!H8</f>
        <v>0.9444444444444445</v>
      </c>
      <c r="G24" s="129"/>
    </row>
    <row r="25" spans="1:7" ht="15">
      <c r="A25" s="127" t="s">
        <v>77</v>
      </c>
      <c r="B25" s="135" t="s">
        <v>78</v>
      </c>
      <c r="C25" s="128"/>
      <c r="D25" s="128"/>
      <c r="E25" s="135"/>
      <c r="F25" s="150"/>
      <c r="G25" s="157">
        <f>Čerpání!H26</f>
        <v>0</v>
      </c>
    </row>
    <row r="26" spans="1:7" ht="13.5" customHeight="1">
      <c r="A26" s="127"/>
      <c r="B26" s="128"/>
      <c r="C26" s="128"/>
      <c r="D26" s="128"/>
      <c r="E26" s="128"/>
      <c r="F26" s="150"/>
      <c r="G26" s="157"/>
    </row>
    <row r="27" spans="1:7" ht="15" customHeight="1">
      <c r="A27" s="127" t="s">
        <v>79</v>
      </c>
      <c r="B27" s="128"/>
      <c r="C27" s="128"/>
      <c r="D27" s="128"/>
      <c r="E27" s="128"/>
      <c r="F27" s="150"/>
      <c r="G27" s="194">
        <f>Návrh!F22</f>
        <v>0</v>
      </c>
    </row>
    <row r="28" spans="1:7" ht="15">
      <c r="A28" s="127"/>
      <c r="B28" s="128"/>
      <c r="C28" s="128"/>
      <c r="D28" s="128"/>
      <c r="E28" s="128"/>
      <c r="F28" s="150"/>
      <c r="G28" s="157"/>
    </row>
    <row r="29" spans="1:7" ht="15">
      <c r="A29" s="127" t="s">
        <v>80</v>
      </c>
      <c r="B29" s="128"/>
      <c r="C29" s="128"/>
      <c r="D29" s="128"/>
      <c r="E29" s="128"/>
      <c r="F29" s="150"/>
      <c r="G29" s="157">
        <f>Čerpání!I35</f>
        <v>0</v>
      </c>
    </row>
    <row r="30" spans="1:7" ht="15">
      <c r="A30" s="127"/>
      <c r="B30" s="128"/>
      <c r="C30" s="128"/>
      <c r="D30" s="128"/>
      <c r="E30" s="128"/>
      <c r="F30" s="150"/>
      <c r="G30" s="157"/>
    </row>
    <row r="31" spans="1:7" ht="15">
      <c r="A31" s="127" t="s">
        <v>81</v>
      </c>
      <c r="B31" s="128"/>
      <c r="C31" s="128"/>
      <c r="D31" s="128"/>
      <c r="E31" s="187" t="s">
        <v>102</v>
      </c>
      <c r="F31" s="226">
        <f>Čerpání!G47</f>
        <v>0</v>
      </c>
      <c r="G31" s="157">
        <f>Čerpání!I47</f>
        <v>0</v>
      </c>
    </row>
    <row r="32" spans="1:7" ht="15">
      <c r="A32" s="151"/>
      <c r="B32" s="128"/>
      <c r="C32" s="128"/>
      <c r="D32" s="128"/>
      <c r="E32" s="128"/>
      <c r="F32" s="150"/>
      <c r="G32" s="157"/>
    </row>
    <row r="33" spans="1:7" ht="15">
      <c r="A33" s="127" t="s">
        <v>82</v>
      </c>
      <c r="B33" s="128"/>
      <c r="C33" s="128"/>
      <c r="D33" s="128"/>
      <c r="E33" s="187" t="s">
        <v>102</v>
      </c>
      <c r="F33" s="221">
        <f>Čerpání!I55</f>
        <v>0</v>
      </c>
      <c r="G33" s="157"/>
    </row>
    <row r="34" spans="1:7" ht="15">
      <c r="A34" s="134"/>
      <c r="B34" s="128"/>
      <c r="C34" s="128"/>
      <c r="D34" s="128"/>
      <c r="E34" s="128"/>
      <c r="F34" s="150"/>
      <c r="G34" s="157"/>
    </row>
    <row r="35" spans="1:7" ht="15">
      <c r="A35" s="142" t="s">
        <v>133</v>
      </c>
      <c r="B35" s="156"/>
      <c r="C35" s="128"/>
      <c r="D35" s="128"/>
      <c r="E35" s="187" t="s">
        <v>102</v>
      </c>
      <c r="F35" s="221">
        <f>Čerpání!I65</f>
        <v>0</v>
      </c>
      <c r="G35" s="157"/>
    </row>
    <row r="36" spans="1:7" ht="15">
      <c r="A36" s="134" t="s">
        <v>83</v>
      </c>
      <c r="B36" s="128"/>
      <c r="C36" s="128"/>
      <c r="D36" s="128"/>
      <c r="E36" s="227" t="str">
        <f>G14</f>
        <v>EUR</v>
      </c>
      <c r="F36" s="150"/>
      <c r="G36" s="158">
        <f>SUM(G25:G35)</f>
        <v>0</v>
      </c>
    </row>
    <row r="37" spans="1:7" ht="15">
      <c r="A37" s="127" t="s">
        <v>84</v>
      </c>
      <c r="B37" s="128"/>
      <c r="C37" s="128"/>
      <c r="D37" s="128"/>
      <c r="E37" s="227" t="str">
        <f>G14</f>
        <v>EUR</v>
      </c>
      <c r="F37" s="152"/>
      <c r="G37" s="157">
        <f>SUM(G36-G20)</f>
        <v>0</v>
      </c>
    </row>
    <row r="38" spans="1:7" ht="15.75" thickBot="1">
      <c r="A38" s="143" t="s">
        <v>93</v>
      </c>
      <c r="B38" s="144"/>
      <c r="C38" s="144"/>
      <c r="D38" s="144"/>
      <c r="E38" s="225" t="str">
        <f>G14</f>
        <v>EUR</v>
      </c>
      <c r="F38" s="144"/>
      <c r="G38" s="162">
        <f>G37</f>
        <v>0</v>
      </c>
    </row>
    <row r="39" spans="1:7" ht="15.75" thickBot="1">
      <c r="A39" s="143" t="s">
        <v>93</v>
      </c>
      <c r="B39" s="144"/>
      <c r="C39" s="144"/>
      <c r="D39" s="144"/>
      <c r="E39" s="222" t="s">
        <v>102</v>
      </c>
      <c r="F39" s="224">
        <f>SUM(F31:F35)</f>
        <v>0</v>
      </c>
      <c r="G39" s="162">
        <v>0</v>
      </c>
    </row>
    <row r="40" spans="1:7" ht="12.75">
      <c r="A40" s="30" t="s">
        <v>85</v>
      </c>
      <c r="B40" s="30"/>
      <c r="C40" s="30"/>
      <c r="D40" s="30"/>
      <c r="E40" s="30"/>
      <c r="F40" s="30"/>
      <c r="G40" s="30"/>
    </row>
    <row r="41" spans="1:7" ht="12.75">
      <c r="A41" s="30" t="s">
        <v>86</v>
      </c>
      <c r="B41" s="30"/>
      <c r="C41" s="30"/>
      <c r="D41" s="30"/>
      <c r="E41" s="30"/>
      <c r="F41" s="30"/>
      <c r="G41" s="30"/>
    </row>
    <row r="42" spans="1:7" ht="12.75">
      <c r="A42" s="30"/>
      <c r="B42" s="30"/>
      <c r="C42" s="30"/>
      <c r="D42" s="30"/>
      <c r="E42" s="30"/>
      <c r="F42" s="30"/>
      <c r="G42" s="30"/>
    </row>
    <row r="43" spans="1:7" ht="15">
      <c r="A43" s="132" t="s">
        <v>97</v>
      </c>
      <c r="B43" s="132"/>
      <c r="C43" s="132"/>
      <c r="D43" s="132"/>
      <c r="E43" s="132"/>
      <c r="F43" s="132"/>
      <c r="G43" s="132"/>
    </row>
    <row r="44" spans="1:7" ht="15">
      <c r="A44" s="132"/>
      <c r="B44" s="132"/>
      <c r="C44" s="132"/>
      <c r="D44" s="132"/>
      <c r="E44" s="132"/>
      <c r="F44" s="132"/>
      <c r="G44" s="132"/>
    </row>
    <row r="45" spans="1:7" ht="15">
      <c r="A45" s="132" t="s">
        <v>87</v>
      </c>
      <c r="B45" s="132" t="s">
        <v>23</v>
      </c>
      <c r="C45" s="132" t="s">
        <v>88</v>
      </c>
      <c r="D45" s="145"/>
      <c r="E45" s="145"/>
      <c r="F45" s="145"/>
      <c r="G45" s="132"/>
    </row>
    <row r="46" spans="1:7" ht="13.5" customHeight="1">
      <c r="A46" s="132"/>
      <c r="B46" s="132"/>
      <c r="C46" s="132"/>
      <c r="D46" s="132"/>
      <c r="E46" s="132"/>
      <c r="F46" s="132"/>
      <c r="G46" s="132"/>
    </row>
    <row r="47" spans="1:7" ht="15">
      <c r="A47" s="132"/>
      <c r="B47" s="132"/>
      <c r="C47" s="132"/>
      <c r="D47" s="145"/>
      <c r="E47" s="145"/>
      <c r="F47" s="145"/>
      <c r="G47" s="145"/>
    </row>
    <row r="48" spans="1:7" ht="15">
      <c r="A48" s="132" t="s">
        <v>104</v>
      </c>
      <c r="B48" s="132"/>
      <c r="C48" s="132"/>
      <c r="D48" s="145"/>
      <c r="E48" s="145" t="s">
        <v>138</v>
      </c>
      <c r="F48" s="145" t="s">
        <v>11</v>
      </c>
      <c r="G48" s="145"/>
    </row>
    <row r="49" spans="1:7" ht="15">
      <c r="A49" s="132"/>
      <c r="B49" s="132"/>
      <c r="C49" s="132"/>
      <c r="D49" s="145"/>
      <c r="E49" s="145"/>
      <c r="F49" s="145"/>
      <c r="G49" s="145"/>
    </row>
    <row r="50" spans="1:7" ht="15">
      <c r="A50" s="132"/>
      <c r="B50" s="132"/>
      <c r="C50" s="132"/>
      <c r="D50" s="145"/>
      <c r="E50" s="145"/>
      <c r="F50" s="145"/>
      <c r="G50" s="145"/>
    </row>
    <row r="51" spans="1:7" ht="12.75">
      <c r="A51" s="19"/>
      <c r="B51" s="30"/>
      <c r="C51" s="30"/>
      <c r="D51" s="19"/>
      <c r="E51" s="19"/>
      <c r="F51" s="19"/>
      <c r="G51" s="19"/>
    </row>
    <row r="52" spans="1:7" ht="12.75">
      <c r="A52" s="30"/>
      <c r="B52" s="30"/>
      <c r="C52" s="30"/>
      <c r="D52" s="19"/>
      <c r="E52" s="19"/>
      <c r="F52" s="19"/>
      <c r="G52" s="19"/>
    </row>
    <row r="53" spans="1:7" ht="12.75">
      <c r="A53" s="30"/>
      <c r="B53" s="30"/>
      <c r="C53" s="30"/>
      <c r="D53" s="19"/>
      <c r="E53" s="19"/>
      <c r="F53" s="19"/>
      <c r="G53" s="19"/>
    </row>
    <row r="54" spans="1:7" ht="12.75">
      <c r="A54" s="30"/>
      <c r="B54" s="19"/>
      <c r="C54" s="19"/>
      <c r="D54" s="19"/>
      <c r="E54" s="19"/>
      <c r="F54" s="19"/>
      <c r="G54" s="19"/>
    </row>
    <row r="55" spans="1:7" ht="12.75">
      <c r="A55" s="30"/>
      <c r="B55" s="30"/>
      <c r="C55" s="30"/>
      <c r="D55" s="19"/>
      <c r="E55" s="19"/>
      <c r="F55" s="19"/>
      <c r="G55" s="19"/>
    </row>
    <row r="56" spans="1:7" ht="12.75">
      <c r="A56" s="30"/>
      <c r="B56" s="30"/>
      <c r="C56" s="30"/>
      <c r="D56" s="19"/>
      <c r="E56" s="19"/>
      <c r="F56" s="19"/>
      <c r="G56" s="19"/>
    </row>
    <row r="57" spans="1:7" ht="10.5" customHeight="1">
      <c r="A57" s="30"/>
      <c r="B57" s="30"/>
      <c r="C57" s="30"/>
      <c r="D57" s="19"/>
      <c r="E57" s="19"/>
      <c r="F57" s="19"/>
      <c r="G57" s="19"/>
    </row>
    <row r="58" spans="1:7" ht="12.75">
      <c r="A58" s="30"/>
      <c r="B58" s="30"/>
      <c r="C58" s="30"/>
      <c r="D58" s="19"/>
      <c r="E58" s="19"/>
      <c r="F58" s="19"/>
      <c r="G58" s="19"/>
    </row>
    <row r="59" spans="1:7" ht="12.75">
      <c r="A59" s="30"/>
      <c r="B59" s="30"/>
      <c r="C59" s="30"/>
      <c r="D59" s="19"/>
      <c r="E59" s="19"/>
      <c r="F59" s="19"/>
      <c r="G59" s="19"/>
    </row>
    <row r="60" spans="1:7" ht="12.75">
      <c r="A60" s="19"/>
      <c r="B60" s="30"/>
      <c r="C60" s="30"/>
      <c r="D60" s="19"/>
      <c r="E60" s="19"/>
      <c r="F60" s="19"/>
      <c r="G60" s="19"/>
    </row>
    <row r="61" spans="1:7" ht="12.75">
      <c r="A61" s="30"/>
      <c r="B61" s="30"/>
      <c r="C61" s="30"/>
      <c r="D61" s="19"/>
      <c r="E61" s="19"/>
      <c r="F61" s="19"/>
      <c r="G61" s="19"/>
    </row>
    <row r="62" spans="1:7" ht="12.75">
      <c r="A62" s="30"/>
      <c r="B62" s="30"/>
      <c r="C62" s="30"/>
      <c r="D62" s="19"/>
      <c r="E62" s="19"/>
      <c r="F62" s="19"/>
      <c r="G62" s="19"/>
    </row>
    <row r="63" spans="1:7" ht="12.75">
      <c r="A63" s="30"/>
      <c r="B63" s="19"/>
      <c r="C63" s="19"/>
      <c r="D63" s="19"/>
      <c r="E63" s="19"/>
      <c r="F63" s="19"/>
      <c r="G63" s="19"/>
    </row>
    <row r="64" spans="1:7" ht="12.75">
      <c r="A64" s="30"/>
      <c r="B64" s="30"/>
      <c r="C64" s="30"/>
      <c r="D64" s="19"/>
      <c r="E64" s="19"/>
      <c r="F64" s="19"/>
      <c r="G64" s="19"/>
    </row>
    <row r="65" spans="1:7" ht="12.75">
      <c r="A65" s="30"/>
      <c r="B65" s="30"/>
      <c r="C65" s="30"/>
      <c r="D65" s="19"/>
      <c r="E65" s="19"/>
      <c r="F65" s="19"/>
      <c r="G65" s="19"/>
    </row>
    <row r="66" spans="1:7" ht="12.75">
      <c r="A66" s="30"/>
      <c r="B66" s="30"/>
      <c r="C66" s="30"/>
      <c r="D66" s="19"/>
      <c r="E66" s="19"/>
      <c r="F66" s="19"/>
      <c r="G66" s="19"/>
    </row>
    <row r="67" spans="1:7" ht="12.75">
      <c r="A67" s="30"/>
      <c r="B67" s="30"/>
      <c r="C67" s="30"/>
      <c r="D67" s="19"/>
      <c r="E67" s="19"/>
      <c r="F67" s="19"/>
      <c r="G67" s="19"/>
    </row>
    <row r="68" spans="1:7" ht="12.75">
      <c r="A68" s="30"/>
      <c r="B68" s="30"/>
      <c r="C68" s="30"/>
      <c r="D68" s="19"/>
      <c r="E68" s="19"/>
      <c r="F68" s="19"/>
      <c r="G68" s="19"/>
    </row>
    <row r="69" spans="1:7" ht="12.75">
      <c r="A69" s="30"/>
      <c r="B69" s="30"/>
      <c r="C69" s="30"/>
      <c r="D69" s="19"/>
      <c r="E69" s="19"/>
      <c r="F69" s="19"/>
      <c r="G69" s="19"/>
    </row>
    <row r="70" spans="1:7" ht="12.75">
      <c r="A70" s="30"/>
      <c r="B70" s="30"/>
      <c r="C70" s="30"/>
      <c r="D70" s="19"/>
      <c r="E70" s="19"/>
      <c r="F70" s="19"/>
      <c r="G70" s="19"/>
    </row>
    <row r="71" spans="1:7" ht="12.75">
      <c r="A71" s="30"/>
      <c r="B71" s="30"/>
      <c r="C71" s="30"/>
      <c r="D71" s="19"/>
      <c r="E71" s="19"/>
      <c r="F71" s="19"/>
      <c r="G71" s="19"/>
    </row>
    <row r="72" spans="1:7" ht="12.75">
      <c r="A72" s="30"/>
      <c r="B72" s="30"/>
      <c r="C72" s="30"/>
      <c r="D72" s="19"/>
      <c r="E72" s="19"/>
      <c r="F72" s="19"/>
      <c r="G72" s="19"/>
    </row>
    <row r="73" spans="1:7" ht="12.75">
      <c r="A73" s="30"/>
      <c r="B73" s="30"/>
      <c r="C73" s="30"/>
      <c r="D73" s="19"/>
      <c r="E73" s="19"/>
      <c r="F73" s="19"/>
      <c r="G73" s="19"/>
    </row>
    <row r="74" spans="1:7" ht="12.75">
      <c r="A74" s="30"/>
      <c r="B74" s="30"/>
      <c r="C74" s="30"/>
      <c r="D74" s="19"/>
      <c r="E74" s="19"/>
      <c r="F74" s="19"/>
      <c r="G74" s="19"/>
    </row>
    <row r="75" spans="1:7" ht="12.75">
      <c r="A75" s="30"/>
      <c r="B75" s="30"/>
      <c r="C75" s="30"/>
      <c r="D75" s="19"/>
      <c r="E75" s="19"/>
      <c r="F75" s="19"/>
      <c r="G75" s="19"/>
    </row>
    <row r="76" spans="1:7" ht="12.75">
      <c r="A76" s="30"/>
      <c r="B76" s="30"/>
      <c r="C76" s="30"/>
      <c r="D76" s="19"/>
      <c r="E76" s="19"/>
      <c r="F76" s="19"/>
      <c r="G76" s="19"/>
    </row>
    <row r="77" spans="1:7" ht="12.75">
      <c r="A77" s="30"/>
      <c r="B77" s="30"/>
      <c r="C77" s="30"/>
      <c r="D77" s="19"/>
      <c r="E77" s="19"/>
      <c r="F77" s="19"/>
      <c r="G77" s="19"/>
    </row>
    <row r="78" spans="1:7" ht="12.75">
      <c r="A78" s="30"/>
      <c r="B78" s="30"/>
      <c r="C78" s="30"/>
      <c r="D78" s="19"/>
      <c r="E78" s="19"/>
      <c r="F78" s="19"/>
      <c r="G78" s="19"/>
    </row>
    <row r="79" spans="1:7" ht="12.75">
      <c r="A79" s="30"/>
      <c r="B79" s="30"/>
      <c r="C79" s="30"/>
      <c r="D79" s="19"/>
      <c r="E79" s="19"/>
      <c r="F79" s="19"/>
      <c r="G79" s="19"/>
    </row>
    <row r="80" spans="1:7" ht="12.75">
      <c r="A80" s="30"/>
      <c r="B80" s="30"/>
      <c r="C80" s="30"/>
      <c r="D80" s="19"/>
      <c r="E80" s="19"/>
      <c r="F80" s="19"/>
      <c r="G80" s="19"/>
    </row>
    <row r="81" spans="1:7" ht="12.75">
      <c r="A81" s="30"/>
      <c r="B81" s="30"/>
      <c r="C81" s="30"/>
      <c r="D81" s="19"/>
      <c r="E81" s="19"/>
      <c r="F81" s="19"/>
      <c r="G81" s="19"/>
    </row>
    <row r="82" spans="1:7" ht="12.75">
      <c r="A82" s="30"/>
      <c r="B82" s="30"/>
      <c r="C82" s="30"/>
      <c r="D82" s="19"/>
      <c r="E82" s="19"/>
      <c r="F82" s="19"/>
      <c r="G82" s="19"/>
    </row>
    <row r="83" spans="1:7" ht="12.75">
      <c r="A83" s="30"/>
      <c r="B83" s="30"/>
      <c r="C83" s="30"/>
      <c r="D83" s="19"/>
      <c r="E83" s="19"/>
      <c r="F83" s="19"/>
      <c r="G83" s="19"/>
    </row>
    <row r="84" spans="1:7" ht="12.75">
      <c r="A84" s="30"/>
      <c r="B84" s="30"/>
      <c r="C84" s="30"/>
      <c r="D84" s="19"/>
      <c r="E84" s="19"/>
      <c r="F84" s="19"/>
      <c r="G84" s="19"/>
    </row>
    <row r="85" spans="1:7" ht="12.75">
      <c r="A85" s="30"/>
      <c r="B85" s="30"/>
      <c r="C85" s="30"/>
      <c r="D85" s="19"/>
      <c r="E85" s="19"/>
      <c r="F85" s="19"/>
      <c r="G85" s="19"/>
    </row>
    <row r="86" spans="1:7" ht="12.75">
      <c r="A86" s="30"/>
      <c r="B86" s="30"/>
      <c r="C86" s="30"/>
      <c r="D86" s="19"/>
      <c r="E86" s="19"/>
      <c r="F86" s="19"/>
      <c r="G86" s="19"/>
    </row>
    <row r="87" spans="1:7" ht="12.75">
      <c r="A87" s="30"/>
      <c r="B87" s="30"/>
      <c r="C87" s="30"/>
      <c r="D87" s="19"/>
      <c r="E87" s="19"/>
      <c r="F87" s="19"/>
      <c r="G87" s="19"/>
    </row>
    <row r="88" spans="1:7" ht="12.75">
      <c r="A88" s="30"/>
      <c r="B88" s="30"/>
      <c r="C88" s="30"/>
      <c r="D88" s="19"/>
      <c r="E88" s="19"/>
      <c r="F88" s="19"/>
      <c r="G88" s="19"/>
    </row>
    <row r="89" spans="1:7" ht="12.75">
      <c r="A89" s="30"/>
      <c r="B89" s="30"/>
      <c r="C89" s="30"/>
      <c r="D89" s="19"/>
      <c r="E89" s="19"/>
      <c r="F89" s="19"/>
      <c r="G89" s="19"/>
    </row>
    <row r="90" spans="1:7" ht="12.75">
      <c r="A90" s="30"/>
      <c r="B90" s="30"/>
      <c r="C90" s="30"/>
      <c r="D90" s="19"/>
      <c r="E90" s="19"/>
      <c r="F90" s="19"/>
      <c r="G90" s="19"/>
    </row>
    <row r="91" spans="1:7" ht="12.75">
      <c r="A91" s="30"/>
      <c r="B91" s="30"/>
      <c r="C91" s="30"/>
      <c r="D91" s="19"/>
      <c r="E91" s="19"/>
      <c r="F91" s="19"/>
      <c r="G91" s="19"/>
    </row>
    <row r="92" spans="1:7" ht="12.75">
      <c r="A92" s="30"/>
      <c r="B92" s="30"/>
      <c r="C92" s="30"/>
      <c r="D92" s="19"/>
      <c r="E92" s="19"/>
      <c r="F92" s="19"/>
      <c r="G92" s="19"/>
    </row>
    <row r="93" spans="1:7" ht="12.75">
      <c r="A93" s="30"/>
      <c r="B93" s="30"/>
      <c r="C93" s="30"/>
      <c r="D93" s="19"/>
      <c r="E93" s="19"/>
      <c r="F93" s="19"/>
      <c r="G93" s="19"/>
    </row>
    <row r="94" spans="1:7" ht="12.75" customHeight="1">
      <c r="A94" s="146"/>
      <c r="B94" s="30"/>
      <c r="C94" s="30"/>
      <c r="D94" s="19"/>
      <c r="E94" s="19"/>
      <c r="F94" s="19"/>
      <c r="G94" s="19"/>
    </row>
    <row r="95" spans="1:7" ht="12.75">
      <c r="A95" s="146"/>
      <c r="B95" s="30"/>
      <c r="C95" s="30"/>
      <c r="D95" s="19"/>
      <c r="E95" s="19"/>
      <c r="F95" s="19"/>
      <c r="G95" s="19"/>
    </row>
    <row r="96" spans="1:7" ht="12.75">
      <c r="A96" s="146"/>
      <c r="B96" s="30"/>
      <c r="C96" s="30"/>
      <c r="D96" s="19"/>
      <c r="E96" s="19"/>
      <c r="F96" s="19"/>
      <c r="G96" s="19"/>
    </row>
    <row r="97" spans="1:7" ht="12.75">
      <c r="A97" s="146"/>
      <c r="B97" s="146"/>
      <c r="C97" s="146"/>
      <c r="D97" s="147"/>
      <c r="E97" s="147"/>
      <c r="F97" s="147"/>
      <c r="G97" s="147"/>
    </row>
    <row r="98" spans="1:7" ht="12.75">
      <c r="A98" s="146"/>
      <c r="B98" s="146"/>
      <c r="C98" s="146"/>
      <c r="D98" s="147"/>
      <c r="E98" s="147"/>
      <c r="F98" s="147"/>
      <c r="G98" s="147"/>
    </row>
    <row r="99" spans="1:7" ht="12.75">
      <c r="A99" s="146"/>
      <c r="B99" s="146"/>
      <c r="C99" s="146"/>
      <c r="D99" s="147"/>
      <c r="E99" s="147"/>
      <c r="F99" s="147"/>
      <c r="G99" s="147"/>
    </row>
    <row r="100" spans="1:7" ht="12.75">
      <c r="A100" s="146"/>
      <c r="B100" s="146"/>
      <c r="C100" s="146"/>
      <c r="D100" s="147"/>
      <c r="E100" s="147"/>
      <c r="F100" s="147"/>
      <c r="G100" s="147"/>
    </row>
    <row r="101" spans="1:7" ht="12.75">
      <c r="A101" s="146"/>
      <c r="B101" s="146"/>
      <c r="C101" s="146"/>
      <c r="D101" s="147"/>
      <c r="E101" s="147"/>
      <c r="F101" s="147"/>
      <c r="G101" s="147"/>
    </row>
    <row r="102" spans="1:7" ht="12.75">
      <c r="A102" s="146"/>
      <c r="B102" s="146"/>
      <c r="C102" s="146"/>
      <c r="D102" s="147"/>
      <c r="E102" s="147"/>
      <c r="F102" s="147"/>
      <c r="G102" s="147"/>
    </row>
    <row r="103" spans="1:7" ht="12.75">
      <c r="A103" s="146"/>
      <c r="B103" s="146"/>
      <c r="C103" s="146"/>
      <c r="D103" s="147"/>
      <c r="E103" s="147"/>
      <c r="F103" s="147"/>
      <c r="G103" s="147"/>
    </row>
    <row r="104" spans="1:7" ht="12.75">
      <c r="A104" s="146"/>
      <c r="B104" s="146"/>
      <c r="C104" s="146"/>
      <c r="D104" s="147"/>
      <c r="E104" s="147"/>
      <c r="F104" s="147"/>
      <c r="G104" s="147"/>
    </row>
    <row r="105" spans="1:7" ht="12" customHeight="1">
      <c r="A105" s="146"/>
      <c r="B105" s="146"/>
      <c r="C105" s="146"/>
      <c r="D105" s="147"/>
      <c r="E105" s="147"/>
      <c r="F105" s="147"/>
      <c r="G105" s="147"/>
    </row>
    <row r="106" spans="1:7" ht="12" customHeight="1">
      <c r="A106" s="146"/>
      <c r="B106" s="146"/>
      <c r="C106" s="146"/>
      <c r="D106" s="147"/>
      <c r="E106" s="147"/>
      <c r="F106" s="147"/>
      <c r="G106" s="147"/>
    </row>
    <row r="107" spans="1:7" ht="12" customHeight="1">
      <c r="A107" s="8"/>
      <c r="B107" s="146"/>
      <c r="C107" s="146"/>
      <c r="D107" s="147"/>
      <c r="E107" s="147"/>
      <c r="F107" s="147"/>
      <c r="G107" s="147"/>
    </row>
    <row r="108" spans="1:7" ht="12.75">
      <c r="A108" s="8"/>
      <c r="B108" s="146"/>
      <c r="C108" s="146"/>
      <c r="D108" s="147"/>
      <c r="E108" s="147"/>
      <c r="F108" s="147"/>
      <c r="G108" s="147"/>
    </row>
    <row r="109" spans="1:7" ht="12.75">
      <c r="A109" s="8"/>
      <c r="B109" s="146"/>
      <c r="C109" s="146"/>
      <c r="D109" s="147"/>
      <c r="E109" s="147"/>
      <c r="F109" s="147"/>
      <c r="G109" s="147"/>
    </row>
    <row r="110" spans="1:3" ht="12">
      <c r="A110" s="8"/>
      <c r="B110" s="8"/>
      <c r="C110" s="8"/>
    </row>
    <row r="111" spans="1:3" ht="12">
      <c r="A111" s="8"/>
      <c r="B111" s="8"/>
      <c r="C111" s="8"/>
    </row>
    <row r="112" spans="1:3" ht="12">
      <c r="A112" s="8"/>
      <c r="B112" s="8"/>
      <c r="C112" s="8"/>
    </row>
    <row r="113" spans="1:3" ht="12">
      <c r="A113" s="8"/>
      <c r="B113" s="8"/>
      <c r="C113" s="8"/>
    </row>
    <row r="114" spans="1:3" ht="12">
      <c r="A114" s="8"/>
      <c r="B114" s="8"/>
      <c r="C114" s="8"/>
    </row>
    <row r="115" spans="1:3" ht="12">
      <c r="A115" s="8"/>
      <c r="B115" s="8"/>
      <c r="C115" s="8"/>
    </row>
    <row r="116" spans="1:3" ht="12">
      <c r="A116" s="8"/>
      <c r="B116" s="8"/>
      <c r="C116" s="8"/>
    </row>
    <row r="117" spans="1:3" ht="12">
      <c r="A117" s="8"/>
      <c r="B117" s="8"/>
      <c r="C117" s="8"/>
    </row>
    <row r="118" spans="1:3" ht="12">
      <c r="A118" s="8"/>
      <c r="B118" s="8"/>
      <c r="C118" s="8"/>
    </row>
    <row r="119" spans="1:3" ht="12">
      <c r="A119" s="8"/>
      <c r="B119" s="8"/>
      <c r="C119" s="8"/>
    </row>
    <row r="120" spans="1:3" ht="12">
      <c r="A120" s="8"/>
      <c r="B120" s="8"/>
      <c r="C120" s="8"/>
    </row>
    <row r="121" spans="1:3" ht="12">
      <c r="A121" s="8"/>
      <c r="B121" s="8"/>
      <c r="C121" s="8"/>
    </row>
    <row r="122" spans="1:3" ht="12">
      <c r="A122" s="8"/>
      <c r="B122" s="8"/>
      <c r="C122" s="8"/>
    </row>
    <row r="123" spans="1:3" ht="12">
      <c r="A123" s="8"/>
      <c r="B123" s="8"/>
      <c r="C123" s="8"/>
    </row>
    <row r="124" spans="1:3" ht="12">
      <c r="A124" s="8"/>
      <c r="B124" s="8"/>
      <c r="C124" s="8"/>
    </row>
    <row r="125" spans="1:3" ht="12">
      <c r="A125" s="8"/>
      <c r="B125" s="8"/>
      <c r="C125" s="8"/>
    </row>
    <row r="126" spans="1:3" ht="12">
      <c r="A126" s="8"/>
      <c r="B126" s="8"/>
      <c r="C126" s="8"/>
    </row>
    <row r="127" spans="2:3" ht="12">
      <c r="B127" s="8"/>
      <c r="C127" s="8"/>
    </row>
    <row r="128" spans="2:3" ht="12">
      <c r="B128" s="8"/>
      <c r="C128" s="8"/>
    </row>
    <row r="129" spans="2:3" ht="12">
      <c r="B129" s="8"/>
      <c r="C129" s="8"/>
    </row>
  </sheetData>
  <sheetProtection/>
  <mergeCells count="3">
    <mergeCell ref="A4:G4"/>
    <mergeCell ref="B9:G9"/>
    <mergeCell ref="A6:D6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Vadlejchová</dc:creator>
  <cp:keywords/>
  <dc:description/>
  <cp:lastModifiedBy>Rysová Kateřina</cp:lastModifiedBy>
  <cp:lastPrinted>2019-10-17T09:05:15Z</cp:lastPrinted>
  <dcterms:created xsi:type="dcterms:W3CDTF">2002-03-22T11:59:40Z</dcterms:created>
  <dcterms:modified xsi:type="dcterms:W3CDTF">2021-10-18T11:40:35Z</dcterms:modified>
  <cp:category/>
  <cp:version/>
  <cp:contentType/>
  <cp:contentStatus/>
</cp:coreProperties>
</file>